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gherasim\Desktop\CONT DE EXECUTIE 2025\CONT DE EXECUTIE TRIM.II 2025\HOTARARE CONT DE EXECUTIE\"/>
    </mc:Choice>
  </mc:AlternateContent>
  <bookViews>
    <workbookView xWindow="0" yWindow="0" windowWidth="23040" windowHeight="8904"/>
  </bookViews>
  <sheets>
    <sheet name="SURSA A" sheetId="3" r:id="rId1"/>
    <sheet name="SURSA C" sheetId="9" r:id="rId2"/>
    <sheet name="SURSA E" sheetId="10" r:id="rId3"/>
    <sheet name="SURSA F" sheetId="2" r:id="rId4"/>
    <sheet name="SURSA G" sheetId="5" r:id="rId5"/>
  </sheets>
  <definedNames>
    <definedName name="page\x2dtotal">#REF!</definedName>
    <definedName name="page\x2dtotal\x2dmaster0">#REF!</definedName>
    <definedName name="_xlnm.Print_Titles" localSheetId="0">'SURSA A'!$10:$11</definedName>
    <definedName name="_xlnm.Print_Titles" localSheetId="2">'SURSA E'!$12:$12</definedName>
    <definedName name="_xlnm.Print_Titles" localSheetId="3">'SURSA F'!$10:$11</definedName>
    <definedName name="_xlnm.Print_Titles" localSheetId="4">'SURSA G'!$9:$10</definedName>
  </definedNames>
  <calcPr calcId="162913"/>
</workbook>
</file>

<file path=xl/calcChain.xml><?xml version="1.0" encoding="utf-8"?>
<calcChain xmlns="http://schemas.openxmlformats.org/spreadsheetml/2006/main">
  <c r="H329" i="3" l="1"/>
  <c r="G329" i="3"/>
  <c r="H384" i="3"/>
  <c r="I384" i="3"/>
  <c r="G384" i="3"/>
  <c r="H23" i="10" l="1"/>
  <c r="J23" i="10" l="1"/>
  <c r="J24" i="10" s="1"/>
  <c r="I23" i="10"/>
  <c r="I24" i="10" s="1"/>
  <c r="I25" i="10" s="1"/>
  <c r="H24" i="10"/>
  <c r="J14" i="10"/>
  <c r="J15" i="10" s="1"/>
  <c r="I14" i="10"/>
  <c r="I15" i="10" s="1"/>
  <c r="H14" i="10"/>
  <c r="H15" i="10" s="1"/>
  <c r="H25" i="10" l="1"/>
  <c r="H26" i="10"/>
  <c r="J25" i="10"/>
  <c r="I26" i="10"/>
  <c r="J26" i="10"/>
  <c r="I197" i="3"/>
  <c r="J227" i="5" l="1"/>
  <c r="I81" i="2" l="1"/>
  <c r="J81" i="2"/>
  <c r="H81" i="2"/>
  <c r="I30" i="2"/>
  <c r="J30" i="2"/>
  <c r="H30" i="2"/>
  <c r="J13" i="9"/>
  <c r="H134" i="3" l="1"/>
  <c r="G134" i="3"/>
  <c r="I19" i="9" l="1"/>
  <c r="J19" i="9"/>
  <c r="J79" i="5" l="1"/>
  <c r="I79" i="5"/>
  <c r="H79" i="5"/>
  <c r="I221" i="5"/>
  <c r="J221" i="5"/>
  <c r="H221" i="5"/>
  <c r="I227" i="5"/>
  <c r="H227" i="5"/>
  <c r="H50" i="5"/>
  <c r="H17" i="9"/>
  <c r="H20" i="9" s="1"/>
  <c r="H19" i="9"/>
  <c r="J17" i="9"/>
  <c r="I17" i="9"/>
  <c r="I20" i="9" s="1"/>
  <c r="I21" i="9" s="1"/>
  <c r="J14" i="9"/>
  <c r="I13" i="9"/>
  <c r="I14" i="9" s="1"/>
  <c r="H13" i="9"/>
  <c r="H14" i="9" s="1"/>
  <c r="J20" i="9" l="1"/>
  <c r="J21" i="9" s="1"/>
  <c r="J23" i="9" s="1"/>
  <c r="J22" i="9" s="1"/>
  <c r="H21" i="9"/>
  <c r="H23" i="9" s="1"/>
  <c r="H22" i="9" s="1"/>
  <c r="I23" i="9"/>
  <c r="I22" i="9" s="1"/>
  <c r="H355" i="3" l="1"/>
  <c r="I355" i="3"/>
  <c r="G355" i="3"/>
  <c r="H351" i="3"/>
  <c r="I351" i="3"/>
  <c r="G351" i="3"/>
  <c r="H345" i="3"/>
  <c r="I345" i="3"/>
  <c r="G345" i="3"/>
  <c r="I306" i="3"/>
  <c r="H306" i="3"/>
  <c r="G306" i="3"/>
  <c r="I51" i="3"/>
  <c r="H51" i="3"/>
  <c r="G51" i="3"/>
  <c r="I329" i="3"/>
  <c r="I315" i="3"/>
  <c r="J231" i="5"/>
  <c r="I231" i="5"/>
  <c r="H231" i="5"/>
  <c r="J229" i="5"/>
  <c r="I229" i="5"/>
  <c r="H229" i="5"/>
  <c r="J219" i="5"/>
  <c r="I219" i="5"/>
  <c r="H219" i="5"/>
  <c r="J216" i="5"/>
  <c r="I216" i="5"/>
  <c r="H216" i="5"/>
  <c r="J203" i="5"/>
  <c r="I203" i="5"/>
  <c r="H203" i="5"/>
  <c r="J189" i="5"/>
  <c r="I189" i="5"/>
  <c r="H189" i="5"/>
  <c r="J50" i="5"/>
  <c r="I50" i="5"/>
  <c r="J22" i="5"/>
  <c r="I22" i="5"/>
  <c r="H22" i="5"/>
  <c r="J19" i="5"/>
  <c r="I19" i="5"/>
  <c r="H19" i="5"/>
  <c r="H85" i="2"/>
  <c r="J74" i="2"/>
  <c r="I74" i="2"/>
  <c r="H74" i="2"/>
  <c r="J24" i="2"/>
  <c r="I24" i="2"/>
  <c r="H24" i="2"/>
  <c r="I393" i="3"/>
  <c r="H393" i="3"/>
  <c r="G393" i="3"/>
  <c r="I391" i="3"/>
  <c r="H391" i="3"/>
  <c r="G391" i="3"/>
  <c r="I386" i="3"/>
  <c r="H386" i="3"/>
  <c r="G386" i="3"/>
  <c r="I379" i="3"/>
  <c r="H379" i="3"/>
  <c r="G379" i="3"/>
  <c r="I366" i="3"/>
  <c r="H366" i="3"/>
  <c r="G366" i="3"/>
  <c r="I361" i="3"/>
  <c r="H361" i="3"/>
  <c r="G361" i="3"/>
  <c r="I342" i="3"/>
  <c r="H342" i="3"/>
  <c r="G342" i="3"/>
  <c r="I322" i="3"/>
  <c r="H322" i="3"/>
  <c r="G322" i="3"/>
  <c r="I320" i="3"/>
  <c r="H320" i="3"/>
  <c r="G320" i="3"/>
  <c r="H315" i="3"/>
  <c r="G315" i="3"/>
  <c r="I313" i="3"/>
  <c r="H313" i="3"/>
  <c r="G313" i="3"/>
  <c r="H197" i="3"/>
  <c r="G197" i="3"/>
  <c r="I164" i="3"/>
  <c r="H164" i="3"/>
  <c r="G164" i="3"/>
  <c r="I162" i="3"/>
  <c r="H162" i="3"/>
  <c r="G162" i="3"/>
  <c r="I134" i="3"/>
  <c r="I109" i="3"/>
  <c r="H109" i="3"/>
  <c r="G109" i="3"/>
  <c r="I97" i="3"/>
  <c r="H97" i="3"/>
  <c r="G97" i="3"/>
  <c r="I94" i="3"/>
  <c r="H94" i="3"/>
  <c r="G94" i="3"/>
  <c r="I87" i="3"/>
  <c r="H87" i="3"/>
  <c r="G87" i="3"/>
  <c r="I30" i="3"/>
  <c r="H30" i="3"/>
  <c r="G30" i="3"/>
  <c r="H217" i="5" l="1"/>
  <c r="H235" i="5" s="1"/>
  <c r="I217" i="5"/>
  <c r="I235" i="5" s="1"/>
  <c r="J217" i="5"/>
  <c r="J235" i="5" s="1"/>
  <c r="I232" i="5"/>
  <c r="I236" i="5" s="1"/>
  <c r="J232" i="5"/>
  <c r="H232" i="5"/>
  <c r="H236" i="5" s="1"/>
  <c r="J23" i="5"/>
  <c r="I23" i="5"/>
  <c r="H23" i="5"/>
  <c r="J85" i="2"/>
  <c r="I82" i="2"/>
  <c r="H82" i="2"/>
  <c r="J82" i="2"/>
  <c r="J84" i="2"/>
  <c r="I85" i="2"/>
  <c r="J31" i="2"/>
  <c r="I31" i="2"/>
  <c r="H31" i="2"/>
  <c r="H84" i="2"/>
  <c r="I84" i="2"/>
  <c r="H52" i="3"/>
  <c r="G52" i="3"/>
  <c r="I52" i="3"/>
  <c r="H323" i="3"/>
  <c r="H397" i="3" s="1"/>
  <c r="G394" i="3"/>
  <c r="G398" i="3" s="1"/>
  <c r="G323" i="3"/>
  <c r="H394" i="3"/>
  <c r="H398" i="3" s="1"/>
  <c r="I394" i="3"/>
  <c r="I398" i="3" s="1"/>
  <c r="I323" i="3"/>
  <c r="J233" i="5" l="1"/>
  <c r="J234" i="5" s="1"/>
  <c r="J236" i="5"/>
  <c r="H233" i="5"/>
  <c r="H234" i="5" s="1"/>
  <c r="I233" i="5"/>
  <c r="I234" i="5" s="1"/>
  <c r="J83" i="2"/>
  <c r="I83" i="2"/>
  <c r="H83" i="2"/>
  <c r="G395" i="3"/>
  <c r="G396" i="3" s="1"/>
  <c r="H395" i="3"/>
  <c r="H396" i="3" s="1"/>
  <c r="G397" i="3"/>
  <c r="I395" i="3"/>
  <c r="I396" i="3" s="1"/>
  <c r="I397" i="3"/>
</calcChain>
</file>

<file path=xl/sharedStrings.xml><?xml version="1.0" encoding="utf-8"?>
<sst xmlns="http://schemas.openxmlformats.org/spreadsheetml/2006/main" count="3415" uniqueCount="454">
  <si>
    <t>CONSILIUL JUDEŢEAN BACĂU</t>
  </si>
  <si>
    <t>Anexa nr.1</t>
  </si>
  <si>
    <t>CONT DE EXECUŢIE BUGETARĂ</t>
  </si>
  <si>
    <t>SURSA DE FINANȚARE A "INTEGRAL DIN BUGET "</t>
  </si>
  <si>
    <t>lei</t>
  </si>
  <si>
    <t>Tip Indicator</t>
  </si>
  <si>
    <t>Clasificatie Funcțională</t>
  </si>
  <si>
    <t>Clasificație Funcțională     Descriere</t>
  </si>
  <si>
    <t>Clasificație Economică</t>
  </si>
  <si>
    <t>Clasificație Economică Descriere</t>
  </si>
  <si>
    <t xml:space="preserve"> Venit</t>
  </si>
  <si>
    <t>A-Integral de la buget</t>
  </si>
  <si>
    <t>040100</t>
  </si>
  <si>
    <t>Cote defalcate din impozitul pe venit(se scad)</t>
  </si>
  <si>
    <t>Sume alocate din cote defalcate din impozitul pe venit pentru echilibrarea bugetelor locale</t>
  </si>
  <si>
    <t>110100</t>
  </si>
  <si>
    <t>110600</t>
  </si>
  <si>
    <t>160201</t>
  </si>
  <si>
    <t>160202</t>
  </si>
  <si>
    <t>165000</t>
  </si>
  <si>
    <t>Redevente miniere</t>
  </si>
  <si>
    <t>300530</t>
  </si>
  <si>
    <t>331300</t>
  </si>
  <si>
    <t>365000</t>
  </si>
  <si>
    <t>Alte venituri</t>
  </si>
  <si>
    <t>370300</t>
  </si>
  <si>
    <t>422100</t>
  </si>
  <si>
    <t>430700</t>
  </si>
  <si>
    <t>370400</t>
  </si>
  <si>
    <t>426900</t>
  </si>
  <si>
    <t>Sume aferente TVA</t>
  </si>
  <si>
    <t>Fonduri europene nerambursabile</t>
  </si>
  <si>
    <t>SECTIUNEA DE DEZVOLTARE</t>
  </si>
  <si>
    <t>TOTAL VENITURI- Sursa A</t>
  </si>
  <si>
    <t xml:space="preserve"> Cheltuiala</t>
  </si>
  <si>
    <t>510103</t>
  </si>
  <si>
    <t>100101</t>
  </si>
  <si>
    <t>Salarii de baza</t>
  </si>
  <si>
    <t>100112</t>
  </si>
  <si>
    <t>100113</t>
  </si>
  <si>
    <t>Drepturi de delegare</t>
  </si>
  <si>
    <t>100130</t>
  </si>
  <si>
    <t>Alte drepturi salariale in bani</t>
  </si>
  <si>
    <t>100206</t>
  </si>
  <si>
    <t>100306</t>
  </si>
  <si>
    <t>100307</t>
  </si>
  <si>
    <t>Contributia asiguratorie pentru munca</t>
  </si>
  <si>
    <t>200101</t>
  </si>
  <si>
    <t>Furnituri de birou</t>
  </si>
  <si>
    <t>Materiale pentru curatenie</t>
  </si>
  <si>
    <t>200103</t>
  </si>
  <si>
    <t>Incalzit, Iluminat si forta motrica</t>
  </si>
  <si>
    <t>200104</t>
  </si>
  <si>
    <t>Apa, canal si salubritate</t>
  </si>
  <si>
    <t>Carburanti si lubrifianti</t>
  </si>
  <si>
    <t>200106</t>
  </si>
  <si>
    <t>Piese de schimb</t>
  </si>
  <si>
    <t>200107</t>
  </si>
  <si>
    <t>Transport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</si>
  <si>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</si>
  <si>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</si>
  <si>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</si>
  <si>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</si>
  <si>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</si>
  <si>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</si>
  <si>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200530</t>
  </si>
  <si>
    <t>Alte obiecte de inventar</t>
  </si>
  <si>
    <t>200601</t>
  </si>
  <si>
    <t>Deplasari interne, detasari, transferari</t>
  </si>
  <si>
    <t>Deplasari in strainatate</t>
  </si>
  <si>
    <t>201200</t>
  </si>
  <si>
    <t>Pregatire profesionala</t>
  </si>
  <si>
    <t>202500</t>
  </si>
  <si>
    <t>203002</t>
  </si>
  <si>
    <t>Chirii</t>
  </si>
  <si>
    <t>203007</t>
  </si>
  <si>
    <t>203030</t>
  </si>
  <si>
    <t>Alte cheltuieli cu bunuri si servicii</t>
  </si>
  <si>
    <t>590800</t>
  </si>
  <si>
    <t>Programe pentru tineret</t>
  </si>
  <si>
    <t>594000</t>
  </si>
  <si>
    <t>Sume aferente persoanelor cu handicap neincadrate</t>
  </si>
  <si>
    <t>850101</t>
  </si>
  <si>
    <t>CAP.51.02</t>
  </si>
  <si>
    <t>541000</t>
  </si>
  <si>
    <t>510101</t>
  </si>
  <si>
    <t>Transferuri catre institutii publice</t>
  </si>
  <si>
    <t>545000</t>
  </si>
  <si>
    <t xml:space="preserve">Alte servicii publice generale </t>
  </si>
  <si>
    <t>201900</t>
  </si>
  <si>
    <t>810205</t>
  </si>
  <si>
    <t>CAP.54.02</t>
  </si>
  <si>
    <t>550000</t>
  </si>
  <si>
    <t>202402</t>
  </si>
  <si>
    <t>300101</t>
  </si>
  <si>
    <t>CAP.55.02</t>
  </si>
  <si>
    <t>600200</t>
  </si>
  <si>
    <t>Lenjerie si accesorii de pat</t>
  </si>
  <si>
    <t>CAP.60.02</t>
  </si>
  <si>
    <t>610500</t>
  </si>
  <si>
    <t>CAP.61.02</t>
  </si>
  <si>
    <t>650704</t>
  </si>
  <si>
    <t>200200</t>
  </si>
  <si>
    <t xml:space="preserve">Medicamente </t>
  </si>
  <si>
    <t>Materiale sanitare</t>
  </si>
  <si>
    <t>570201</t>
  </si>
  <si>
    <t>570202</t>
  </si>
  <si>
    <t>CAP.65.02</t>
  </si>
  <si>
    <t>660601</t>
  </si>
  <si>
    <t>Spitale generale</t>
  </si>
  <si>
    <t>CAP.66.02</t>
  </si>
  <si>
    <t>670302</t>
  </si>
  <si>
    <t>Sporuri pentru conditii de munca</t>
  </si>
  <si>
    <t>Tichete de vacanta</t>
  </si>
  <si>
    <t>200102</t>
  </si>
  <si>
    <t>Materiale de laborator</t>
  </si>
  <si>
    <t>201100</t>
  </si>
  <si>
    <t>201400</t>
  </si>
  <si>
    <t>203004</t>
  </si>
  <si>
    <t>670303</t>
  </si>
  <si>
    <t>Muzee</t>
  </si>
  <si>
    <t>670304</t>
  </si>
  <si>
    <t>670305</t>
  </si>
  <si>
    <t>670308</t>
  </si>
  <si>
    <t>670330</t>
  </si>
  <si>
    <t>Alte servicii culturale</t>
  </si>
  <si>
    <t>Tineret</t>
  </si>
  <si>
    <t>670600</t>
  </si>
  <si>
    <t>Servicii religioase</t>
  </si>
  <si>
    <t>CAP.67.02</t>
  </si>
  <si>
    <t>Alte sporuri</t>
  </si>
  <si>
    <t>Indemnizatii de hrana</t>
  </si>
  <si>
    <t>Hrana pentru oameni</t>
  </si>
  <si>
    <t>680502</t>
  </si>
  <si>
    <t>100105</t>
  </si>
  <si>
    <t>100106</t>
  </si>
  <si>
    <t>200301</t>
  </si>
  <si>
    <t>200401</t>
  </si>
  <si>
    <t>200402</t>
  </si>
  <si>
    <t>Uniforme si echipamente</t>
  </si>
  <si>
    <t>680600</t>
  </si>
  <si>
    <t>201300</t>
  </si>
  <si>
    <t>685050</t>
  </si>
  <si>
    <t>CAP.68.02</t>
  </si>
  <si>
    <t>800130</t>
  </si>
  <si>
    <t>CAP.80.02</t>
  </si>
  <si>
    <t>830303</t>
  </si>
  <si>
    <t>CAP.83.02</t>
  </si>
  <si>
    <t>840301</t>
  </si>
  <si>
    <t xml:space="preserve">Alte transferuri curente interne </t>
  </si>
  <si>
    <t>Transferuri catre intreprinderi in cadrul schemelor de ajutor de stat</t>
  </si>
  <si>
    <t>CAP.84.02</t>
  </si>
  <si>
    <t>875000</t>
  </si>
  <si>
    <t>CAP.87.02</t>
  </si>
  <si>
    <t>Constructii</t>
  </si>
  <si>
    <t>Mobilier, aparatura birotica si alte active corporale</t>
  </si>
  <si>
    <t>Alte active fixe</t>
  </si>
  <si>
    <t>Alte transferuri de capital catre institutii publice</t>
  </si>
  <si>
    <t>Programe de dezvoltare</t>
  </si>
  <si>
    <t>710103</t>
  </si>
  <si>
    <t>Masini, echipamente si mijloace de transport</t>
  </si>
  <si>
    <t>510228</t>
  </si>
  <si>
    <t>CAP.74.02</t>
  </si>
  <si>
    <t>710101</t>
  </si>
  <si>
    <t>TOTAL CHELTUIELI- Sursa A</t>
  </si>
  <si>
    <t>EXCEDENT/DEFICIT, din care:</t>
  </si>
  <si>
    <t>PREŞEDINTE,</t>
  </si>
  <si>
    <t>SECRETARUL GENERAL AL JUDEŢULUI,</t>
  </si>
  <si>
    <t>Anexa nr. 2</t>
  </si>
  <si>
    <t>Sursă finanțare</t>
  </si>
  <si>
    <t>Clasificație Funcțională</t>
  </si>
  <si>
    <t>Alte servicii publice generale</t>
  </si>
  <si>
    <t>Lei</t>
  </si>
  <si>
    <t>F-Integral venituri proprii</t>
  </si>
  <si>
    <t>330800</t>
  </si>
  <si>
    <t>332100</t>
  </si>
  <si>
    <t>Venituri din contractele incheiate cu casele de asigurari sociale de sanatate</t>
  </si>
  <si>
    <t>333000</t>
  </si>
  <si>
    <t>333200</t>
  </si>
  <si>
    <t>Venituri din contractele incheiate cu institutiile de medicina legala</t>
  </si>
  <si>
    <t>335000</t>
  </si>
  <si>
    <t>433300</t>
  </si>
  <si>
    <t>Sume utilizate de administratiile locale din excedentul anului precedent pentru sectiunea de dezvoltare</t>
  </si>
  <si>
    <t>431400</t>
  </si>
  <si>
    <t xml:space="preserve">Subventii din bugetele locale pentru finantarea  cheltuielilor de capital din domeniul sanatatii  </t>
  </si>
  <si>
    <t>Sume primite in contul platilor efectuate in anul curent</t>
  </si>
  <si>
    <t>TOTAL VENITURI- Sursa F</t>
  </si>
  <si>
    <t>100110</t>
  </si>
  <si>
    <t>Fond pentru posturi ocupate prin cumul</t>
  </si>
  <si>
    <t>100111</t>
  </si>
  <si>
    <t>100117</t>
  </si>
  <si>
    <t>100301</t>
  </si>
  <si>
    <t>200105</t>
  </si>
  <si>
    <t>200403</t>
  </si>
  <si>
    <t>Reactivi</t>
  </si>
  <si>
    <t>200404</t>
  </si>
  <si>
    <t>200501</t>
  </si>
  <si>
    <t>200503</t>
  </si>
  <si>
    <t>200900</t>
  </si>
  <si>
    <t>203001</t>
  </si>
  <si>
    <t>203003</t>
  </si>
  <si>
    <t>710300</t>
  </si>
  <si>
    <t>TOTAL CHELTUIELI- Sursa F</t>
  </si>
  <si>
    <t>Anexa nr. 4</t>
  </si>
  <si>
    <t>G-Venituri proprii si subventii</t>
  </si>
  <si>
    <t>Alte venituri din proprietate</t>
  </si>
  <si>
    <t>430900</t>
  </si>
  <si>
    <t>TOTAL VENITURI- Sursa G</t>
  </si>
  <si>
    <t>Alte sporturi</t>
  </si>
  <si>
    <t>CAP.54.10</t>
  </si>
  <si>
    <t>200302</t>
  </si>
  <si>
    <t>Medicamente</t>
  </si>
  <si>
    <t>200602</t>
  </si>
  <si>
    <t>670311</t>
  </si>
  <si>
    <t>Edituri</t>
  </si>
  <si>
    <t>CAP.67.10</t>
  </si>
  <si>
    <t>830330</t>
  </si>
  <si>
    <t>CAP.83.10</t>
  </si>
  <si>
    <t>CAP.87.10</t>
  </si>
  <si>
    <t xml:space="preserve">Reparatii capitale aferente activelor fixe </t>
  </si>
  <si>
    <t>TOTAL CHELTUIELI- Sursa G</t>
  </si>
  <si>
    <t>Plan an            2025</t>
  </si>
  <si>
    <t>Cheltuili neeligibile</t>
  </si>
  <si>
    <t>Fonduri externe nerambursabile</t>
  </si>
  <si>
    <t>Sume aferente tva</t>
  </si>
  <si>
    <t xml:space="preserve">C-Credite interne </t>
  </si>
  <si>
    <t>Sume aferente creditelor interne</t>
  </si>
  <si>
    <t>TOTAL VENITURI- Sursa C</t>
  </si>
  <si>
    <t>CAP.54.07</t>
  </si>
  <si>
    <t>CAP.66.07</t>
  </si>
  <si>
    <t>TOTAL CHELTUIELI- Sursa C</t>
  </si>
  <si>
    <t>Plan an 2025</t>
  </si>
  <si>
    <r>
      <t xml:space="preserve"> Cheltuial</t>
    </r>
    <r>
      <rPr>
        <sz val="12"/>
        <color theme="1"/>
        <rFont val="Calibri"/>
        <family val="2"/>
      </rPr>
      <t>ă</t>
    </r>
  </si>
  <si>
    <t>Plan an          2025</t>
  </si>
  <si>
    <t xml:space="preserve">Varsaminte din sectiunea de functionare </t>
  </si>
  <si>
    <t>Venit</t>
  </si>
  <si>
    <t>Sume din excedentul anului precedent pentru acoperirea golurilor temporare de casa</t>
  </si>
  <si>
    <t>Plan an        2025</t>
  </si>
  <si>
    <t>CAP.61.10</t>
  </si>
  <si>
    <t>CAP.61.05</t>
  </si>
  <si>
    <t>Ionela-Cristina BREAHNĂ-PRAVĂȚ</t>
  </si>
  <si>
    <t>Dr. Elena-Cătălina ZARĂ</t>
  </si>
  <si>
    <t>30.06.2025</t>
  </si>
  <si>
    <t>Plan              Trim. I+II</t>
  </si>
  <si>
    <t>Incasări realizate/   Plăți efectuate        Trim. I+II</t>
  </si>
  <si>
    <t>contului de execuţie bugetarǎ pe trimestrul II 2025 al Judeţului Bacǎu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</si>
  <si>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 xml:space="preserve"> pe trimestrul II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>u</t>
    </r>
  </si>
  <si>
    <t>Plan      Trim. I+II</t>
  </si>
  <si>
    <t>dr. Elena-Cătălina ZARĂ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</si>
  <si>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charset val="238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charset val="238"/>
      </rPr>
      <t xml:space="preserve"> pe trimestrul II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charset val="238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charset val="238"/>
      </rPr>
      <t>u</t>
    </r>
  </si>
  <si>
    <t>Plan          Trim. I+II</t>
  </si>
  <si>
    <t>Plan       Trim. I+II</t>
  </si>
  <si>
    <t>Subventii de la bugetul de stat catre institutii publice finantate partial sau integral din venituri proprii</t>
  </si>
  <si>
    <t>Încasări realizate/   Plăți efectuate        Trim. I+II</t>
  </si>
  <si>
    <t>Sume defalcate din taxa pe valoarea adăugată pentru finanțarea cheltuielilor descentralizate la nivelul județelor (se scad)</t>
  </si>
  <si>
    <t>Sume defalcate din taxa pe valoarea adăugată pentru drumuri</t>
  </si>
  <si>
    <t>Sume defalcate din taxa pe valoarea adăugată  pentru  echilibrarea bugetelor locale (se scad)</t>
  </si>
  <si>
    <t>Impozit pe mijloacele de transport deținute de persoane fizice</t>
  </si>
  <si>
    <t>Impozit pe mijloacele de transport deținute de persoane juridice</t>
  </si>
  <si>
    <t>Alte taxe pe utilizarea bunurilor, autorizarea utilizării bunurilor sau pe desfășurare de activități</t>
  </si>
  <si>
    <t>Alte venituri din concesiuni și închirieri de către instituțiile publice</t>
  </si>
  <si>
    <t>Contribuția  de întreținere a persoanelor asistate</t>
  </si>
  <si>
    <t>Contribuția  lunară a părinților pentru întreținerea copiilor în unitățile de asistență socială</t>
  </si>
  <si>
    <t>Vărsăminte din secțiunea de funcționare pentru finanțarea secțiunii de dezvoltare a bugetelui local</t>
  </si>
  <si>
    <t>Alte drepturi pentru dizabilitate și adopție</t>
  </si>
  <si>
    <t>Subvenții primite de la alte bugete locale pentru instituțiile de asistență socială pentru persoanele cu handicap</t>
  </si>
  <si>
    <t>SECȚIUNEA DE FUNCȚIONARE</t>
  </si>
  <si>
    <t>Vărsăminte din secțiunea de funcționare</t>
  </si>
  <si>
    <t>Venituri din valorificarea unor bunuri ale instituțiilor</t>
  </si>
  <si>
    <t>Subvenții de la bugetul de stat către bugetele locale pentru finanțarea aparaturii medicale și echipamentelor de comunicații în urgența sanitară</t>
  </si>
  <si>
    <t>Finanțarea Programului Național de Dezvoltare Locală</t>
  </si>
  <si>
    <t>Subvenții de la bugetul de stat către bugetele locale necesare susținerii derulării proiectelor finanțate din fonduri externe nerambursabile (FEN) postaderare, aferete perioadei de programare 2014-2020</t>
  </si>
  <si>
    <t>Subvenții de la bugetul de stat către bugetele locale pentru Programul național de investiții "Anghel Saligny"</t>
  </si>
  <si>
    <t>Subvenții de la bugetele locale necesare susținerii derulării proiectelor finanțate din FEN  postaderare, aferente perioadei de programare 2021-2027</t>
  </si>
  <si>
    <t>Sume primite în contul plăților efectuate în anul curent</t>
  </si>
  <si>
    <t>Sume primite în contul plăților efectuate în anul anterior</t>
  </si>
  <si>
    <t>Prefinanțare</t>
  </si>
  <si>
    <t>SECȚIUNEA DE DEZVOLTARE</t>
  </si>
  <si>
    <t>Autorități executive</t>
  </si>
  <si>
    <t xml:space="preserve"> Cheltuială</t>
  </si>
  <si>
    <t>Fond de rezervă bugetară la dispoziția autorităților locale</t>
  </si>
  <si>
    <t>Servicii publice comunitare de evidență a persoanelor</t>
  </si>
  <si>
    <t>Tranzacții privind datoria publică și împrumuturi</t>
  </si>
  <si>
    <t>Apărare națională</t>
  </si>
  <si>
    <t xml:space="preserve">Protecție civilă și protecție contra incendiilor </t>
  </si>
  <si>
    <t>Alte chltuieli în domeniul ordinii publice și siguranței naționale</t>
  </si>
  <si>
    <t>Învățământ special</t>
  </si>
  <si>
    <t>Alte cheltuieli în domeniul învățământului</t>
  </si>
  <si>
    <t>Biblioteci publice comunale, orășenești, municipale</t>
  </si>
  <si>
    <t>Instituții publice de spectacole și concerte</t>
  </si>
  <si>
    <t>Școli populare de artă și meserii</t>
  </si>
  <si>
    <t>Centre pentru  conservarea și promovarea culturii tradiționale</t>
  </si>
  <si>
    <t>Alte servicii în domeniul culturii, recreerii și religiei</t>
  </si>
  <si>
    <t>Asistență acordată persoanelor în vârstă</t>
  </si>
  <si>
    <t>Asistență socială  în  caz de invaliditate</t>
  </si>
  <si>
    <t>Asistență socială pentru familie și copii</t>
  </si>
  <si>
    <t>Alte cheltuieli în domeniul asigurărilor și asistenței sociale</t>
  </si>
  <si>
    <t>Alte cheltuieli pentru acțiuni generale economice și comerciale</t>
  </si>
  <si>
    <t>Protecția plantelor și carantină fitosanitară</t>
  </si>
  <si>
    <t>Drumuri și poduri</t>
  </si>
  <si>
    <t>Transport în comun</t>
  </si>
  <si>
    <t>Aviație civilă</t>
  </si>
  <si>
    <t>Alte acțiuni economice</t>
  </si>
  <si>
    <t>Alte cheltuieli în domeniul ordinii publice și siguranței naționale</t>
  </si>
  <si>
    <t>Colectarea, tratarea și distrugerea deșeurilor</t>
  </si>
  <si>
    <t>Reducerea și controlul poluării</t>
  </si>
  <si>
    <r>
      <t>Ionela-Cristina BREAHNĂ</t>
    </r>
    <r>
      <rPr>
        <b/>
        <sz val="11"/>
        <rFont val="Calibri"/>
        <family val="2"/>
      </rPr>
      <t>-</t>
    </r>
    <r>
      <rPr>
        <b/>
        <sz val="11"/>
        <rFont val="Times New Roman"/>
        <charset val="134"/>
      </rPr>
      <t>PRAVĂȚ</t>
    </r>
  </si>
  <si>
    <t>Donații și sponsorizări</t>
  </si>
  <si>
    <t>Venituri din prestări de servicii</t>
  </si>
  <si>
    <t>Alte venituri din prestări de servicii și alte activități</t>
  </si>
  <si>
    <t>Venituri din contractele încheiate cu directțile de sănătate publică din sume alocate de la bugetul de stat</t>
  </si>
  <si>
    <t>Vărsaminte din sectțunea de funcționare pentru finanțarea secțiunii de dezvoltare a bugetului local</t>
  </si>
  <si>
    <t>Sume utilizate de administrațiile locale din excedentul anului precedent pentru secțiunea de funcționare</t>
  </si>
  <si>
    <t>Subvenții de la bugetele locale pentru finanțarea cheltuielilor curente din domeniul sănătății</t>
  </si>
  <si>
    <t>Subvenții din bugetul Fondului național unic de asigurări sociale de sănătate pentru acoperirea creșterilor salariale</t>
  </si>
  <si>
    <r>
      <t>SURSA DE FINANȚ</t>
    </r>
    <r>
      <rPr>
        <b/>
        <sz val="11"/>
        <rFont val="Times New Roman"/>
        <charset val="134"/>
      </rPr>
      <t>ARE F " INTEGRAL DIN VENITURI PROPRII"</t>
    </r>
  </si>
  <si>
    <t>Sporuri pentru condiții de muncă</t>
  </si>
  <si>
    <t>Fond aferent plătii cu ora</t>
  </si>
  <si>
    <t>Indemnizații de hrană</t>
  </si>
  <si>
    <t>Alte drepturi salariale în bani</t>
  </si>
  <si>
    <t>Vouchere de vacanță</t>
  </si>
  <si>
    <t>Contribuții de asigurări sociale de stat</t>
  </si>
  <si>
    <t>Contribuția asiguratorie pentru muncă</t>
  </si>
  <si>
    <t>Materiale pentru curățenie</t>
  </si>
  <si>
    <t>Încălzit, Iluminat și forță motrică</t>
  </si>
  <si>
    <t>Apă, canal și salubritate</t>
  </si>
  <si>
    <t>Carburanți și lubrifianți</t>
  </si>
  <si>
    <t xml:space="preserve">Poștă, telecomunicații, radio, tv, internet </t>
  </si>
  <si>
    <t xml:space="preserve">Materiale și prestări de servicii cu caracter funcțional </t>
  </si>
  <si>
    <t>Alte bunuri și servicii pentru intreținere si funcționare</t>
  </si>
  <si>
    <t xml:space="preserve">Reparații curente </t>
  </si>
  <si>
    <t>Hrană pentru oameni</t>
  </si>
  <si>
    <t>Dezinfectanți</t>
  </si>
  <si>
    <t>Uniforme și echipament</t>
  </si>
  <si>
    <t>Lenjerie și accesorii de pat</t>
  </si>
  <si>
    <t>Deplasări interne, detașări, transferări</t>
  </si>
  <si>
    <t>Cărți, publicații și materiale documentare</t>
  </si>
  <si>
    <t>Consultanță și expertiză</t>
  </si>
  <si>
    <t>Pregătire profesională</t>
  </si>
  <si>
    <t>Protecția muncii</t>
  </si>
  <si>
    <t>Cheltuieli judiciare și extrajudiciare derivate din acțiuni în reprezentarea intereselor statului, potrivit dispozițiilor legale</t>
  </si>
  <si>
    <t>Reclamă și publicitate</t>
  </si>
  <si>
    <t>Prime de asigurare non-viață</t>
  </si>
  <si>
    <t>Finanțare națională</t>
  </si>
  <si>
    <t>Finanțare externă nerambursabilă</t>
  </si>
  <si>
    <t>Mașini, echipamente și mijloace de transport</t>
  </si>
  <si>
    <t>Mobilier, aparatură birotică și alte active corporale</t>
  </si>
  <si>
    <t>Reparații capitale aferente activelor fixe</t>
  </si>
  <si>
    <t>Plați efectuate în anii precedenți și recuperate țn anul curent țn secțiunea de funcționare a bugetului local</t>
  </si>
  <si>
    <t>Sume aferente persoanelor cu handicap neîncadrate</t>
  </si>
  <si>
    <t>G-Venituri proprii și subvenții</t>
  </si>
  <si>
    <t>Alte cheltuieli în domeniul agriculturii</t>
  </si>
  <si>
    <t xml:space="preserve">Reparații capitale aferente activelor fixe </t>
  </si>
  <si>
    <t>Alte venituri din concesiuni și închirieri de către instituții publice</t>
  </si>
  <si>
    <t>Venituri din serbări și spectacole școlare, manifestări culturale, artistice și sportive</t>
  </si>
  <si>
    <t>Subvenții pentru instituții publice</t>
  </si>
  <si>
    <t>Alte venituri din taxe administrative, eliberări de permise</t>
  </si>
  <si>
    <t>Venituri din valorificarea unor bunuri ale instituțiilor publice</t>
  </si>
  <si>
    <t>Subvenții pentru instituții publice destinate secțiunii de dezvoltare</t>
  </si>
  <si>
    <t>Servicii publice comunitare de evidența a persoanelor</t>
  </si>
  <si>
    <r>
      <t>SURSA DE FINANȚ</t>
    </r>
    <r>
      <rPr>
        <b/>
        <sz val="11"/>
        <rFont val="Times New Roman"/>
        <charset val="134"/>
      </rPr>
      <t xml:space="preserve">ARE G "VENITURI PROPRII </t>
    </r>
    <r>
      <rPr>
        <b/>
        <sz val="11"/>
        <rFont val="Calibri"/>
        <family val="2"/>
      </rPr>
      <t>Ş</t>
    </r>
    <r>
      <rPr>
        <b/>
        <sz val="11"/>
        <rFont val="Times New Roman"/>
        <charset val="134"/>
      </rPr>
      <t>I SUBVENȚII DIN BUGET"</t>
    </r>
  </si>
  <si>
    <t>Indemnizații de delegare</t>
  </si>
  <si>
    <t>Indemnizație de hrană</t>
  </si>
  <si>
    <t>Tichete de vacanță</t>
  </si>
  <si>
    <t>Încălzit, iluminat și forță motrică</t>
  </si>
  <si>
    <t>Deplasări interne, detasări, transferări</t>
  </si>
  <si>
    <t>Cărtț, publicații și materiale documentare</t>
  </si>
  <si>
    <t>Pregatire profesională</t>
  </si>
  <si>
    <t>Alte cheltuieli cu bunuri și servicii</t>
  </si>
  <si>
    <t>Plați efectuate în anii precedenți și recuperate în anul curent în secțiunea de funcționare a bugetului local</t>
  </si>
  <si>
    <t>Salarii de bază</t>
  </si>
  <si>
    <t>Deplasări în străinătate</t>
  </si>
  <si>
    <t>Materiale pentru curațenie</t>
  </si>
  <si>
    <t xml:space="preserve">Poșta, telecomunicații, radio, tv, internet </t>
  </si>
  <si>
    <t>Alte bunuri si servicii pentru intreținere și funcționare</t>
  </si>
  <si>
    <t>Carți, publicații și materiale documentare</t>
  </si>
  <si>
    <t>Alte bunuri și servicii pentru intreținere și funcționare</t>
  </si>
  <si>
    <t xml:space="preserve">Postă, telecomunicații, radio, tv, internet </t>
  </si>
  <si>
    <t>Indemnizații plătite unor persoane din afara unitații</t>
  </si>
  <si>
    <t>Contributța asiguratorie pentru muncă</t>
  </si>
  <si>
    <t>Reclama și publicitate</t>
  </si>
  <si>
    <t>Alte bunuri și servicii pentru întreținere și funcționare</t>
  </si>
  <si>
    <t>Locuință de serviciu folosită de salariat și familia sa</t>
  </si>
  <si>
    <t>Contribuții plătite de angajator în numele angajatului</t>
  </si>
  <si>
    <t>Alocații pentru locuințe</t>
  </si>
  <si>
    <t>Hrană pentru animale</t>
  </si>
  <si>
    <t>Norma de hrană</t>
  </si>
  <si>
    <t>Încălzit, iluminat și fortă motrică</t>
  </si>
  <si>
    <t>Carburanți și lubrifianși</t>
  </si>
  <si>
    <t>Uniforme și echipamente</t>
  </si>
  <si>
    <t>Protecție civilă și protecție contra incendiilor</t>
  </si>
  <si>
    <t>SURSA DE FINANȚARE C "CREDITE INTERNE"</t>
  </si>
  <si>
    <t>Transferuri din bugetul împrumuturilor pentru finanțarea unor investiții de interes local</t>
  </si>
  <si>
    <t>Construcții</t>
  </si>
  <si>
    <t>Alte transferuri de capital catre instituții publice</t>
  </si>
  <si>
    <t>Rambursarea împrumuturilor contractate pentru finanțarea proiectelor cu finanțare UE</t>
  </si>
  <si>
    <t>Transferuri de capital acordate în baza contractelor de parteneriat sau asocieri</t>
  </si>
  <si>
    <t>Finanțare natională</t>
  </si>
  <si>
    <t>Alte transferuri de capital către instituții publice</t>
  </si>
  <si>
    <t>Transferuri din bugetele locale pentru finanțarea  cheltuielilor de capital din domeniul sănătății</t>
  </si>
  <si>
    <t>Fonduri din împrumuturi rambursabile</t>
  </si>
  <si>
    <t>Participare la capitalul social al societăților comerciale</t>
  </si>
  <si>
    <t>Plăți efectuate în anii precedenți și recuperate în anul curent în secțiunea de dezvoltare a bugetului local</t>
  </si>
  <si>
    <t>Indemnizații plătite unor persoane din afara unității</t>
  </si>
  <si>
    <t>Indemnizații de detașare</t>
  </si>
  <si>
    <t>Contribuții pentru concedii și indemnizații</t>
  </si>
  <si>
    <t xml:space="preserve">Reparațții curente </t>
  </si>
  <si>
    <t xml:space="preserve">Protocol și reprezentare </t>
  </si>
  <si>
    <t>Fondul Președintelui/Fondul conducătorului instituției publice</t>
  </si>
  <si>
    <t>Transferuri către instituții publice</t>
  </si>
  <si>
    <t>Contribuții ale administrației publice locale la realizarea unor lucrări și servicii de interes public local,în baza unor conventii sau contracte de asociere</t>
  </si>
  <si>
    <t>Alte transferuri curente în străinătate</t>
  </si>
  <si>
    <t>Rambursări de credite aferente datoriei publice interne  locale</t>
  </si>
  <si>
    <t>Comisioane  și alte costuri aferente împrumuturilor interne</t>
  </si>
  <si>
    <t>Doânzi aferente datoriei publice interne directe</t>
  </si>
  <si>
    <t>Alte bunuri și servicii pentru intreținereși funcționare</t>
  </si>
  <si>
    <t>Alocații pentru transportul la și de la locul de munca</t>
  </si>
  <si>
    <t>Carburanți i lubrifianți</t>
  </si>
  <si>
    <t>Ajutoare sociale în numerar</t>
  </si>
  <si>
    <t>Ajutoare sociale în natură</t>
  </si>
  <si>
    <t>Tichete de creșă și tichete sociale pentru grădiniță</t>
  </si>
  <si>
    <t>Asociații și fundații</t>
  </si>
  <si>
    <t>Transferuri din bugetele locale pentru finanțarea cheltuielilor curente din domeniul sănătății</t>
  </si>
  <si>
    <t>Contribuția asiguratorie pentru mună</t>
  </si>
  <si>
    <t>Alte bunuri și servicii pentru intreținere ți funcționare</t>
  </si>
  <si>
    <t>Prime de asigurare non-viată</t>
  </si>
  <si>
    <t>Pregătire profesionaă</t>
  </si>
  <si>
    <t>Muniție, furnituri și armament de natura activelor fixe pentru armată</t>
  </si>
  <si>
    <t>Transferuri către instițutii publice</t>
  </si>
  <si>
    <t>Contribuții la salarizarea personalului neclerical</t>
  </si>
  <si>
    <t>Materiale și prestări de servicii cu caracter funcțional</t>
  </si>
  <si>
    <t>Încalzit, iluminat și forță motrică</t>
  </si>
  <si>
    <t>331700</t>
  </si>
  <si>
    <t>TOTAL VENITURI- Sursa E</t>
  </si>
  <si>
    <t>TOTAL CHELTUIELI- Sursa E</t>
  </si>
  <si>
    <t>EXCEDENT/DEFICIT</t>
  </si>
  <si>
    <t>contului de execuţie bugetară pe trimestrul II 2025 al Judeţului Bacău</t>
  </si>
  <si>
    <t>SURSA DE FINANȚARE E "ACTIVITĂȚI FINANȚATE INTEGRAL DIN VENITURI PROPRII"</t>
  </si>
  <si>
    <t>Cheltuială</t>
  </si>
  <si>
    <t>E-Activități finanțate integral din venituri proprii</t>
  </si>
  <si>
    <t>Venituri din organizarea de cursuri de calificare și conversie profesională, specializare și perfecționare</t>
  </si>
  <si>
    <t>Alte cheltuieli in domeniul asigurărilor și asistenței sociale</t>
  </si>
  <si>
    <t>SEȚIUNEA DE FUNCȚIONARE</t>
  </si>
  <si>
    <t>Anexa nr.3</t>
  </si>
  <si>
    <t>Anexa nr. 5</t>
  </si>
  <si>
    <t>Alte venituri din prestări servicii și alte activități</t>
  </si>
  <si>
    <t>Venituri din despăgubiri</t>
  </si>
  <si>
    <t>Planuri și regulamente de urbanism</t>
  </si>
  <si>
    <t>Plăți efectuate în anii precedenți și recuperate în anul curent în secțiunea de funcționare a bugetului local</t>
  </si>
  <si>
    <t>Incasări realizate/    Plăți efectuate        Trim. I+II</t>
  </si>
  <si>
    <t>Plăți efectuate în anii precedenți și recuperate în anului curent în secțiunea de funcționare a bugetului local</t>
  </si>
  <si>
    <t xml:space="preserve">la Hotărârea privind aprobarea </t>
  </si>
  <si>
    <t>Contrasemnează,</t>
  </si>
  <si>
    <t>Sume din excedentul bugetului local utilizate pentru finanțarea cheltuielilor secțiunii de dezvoltare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</si>
</sst>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b/>
      <sz val="11"/>
      <name val="Calibri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3" fontId="9" fillId="0" borderId="1" xfId="0" applyNumberFormat="1" applyFont="1" applyBorder="1" applyAlignment="1">
      <alignment vertical="top" wrapText="1"/>
    </xf>
    <xf numFmtId="3" fontId="2" fillId="3" borderId="1" xfId="0" applyNumberFormat="1" applyFont="1" applyFill="1" applyBorder="1" applyAlignment="1">
      <alignment wrapText="1"/>
    </xf>
    <xf numFmtId="3" fontId="2" fillId="0" borderId="5" xfId="0" applyNumberFormat="1" applyFont="1" applyBorder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8" fillId="4" borderId="4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4" fillId="0" borderId="1" xfId="0" applyNumberFormat="1" applyFont="1" applyBorder="1"/>
    <xf numFmtId="0" fontId="11" fillId="0" borderId="0" xfId="0" applyFont="1" applyAlignment="1">
      <alignment horizontal="center"/>
    </xf>
    <xf numFmtId="3" fontId="0" fillId="0" borderId="0" xfId="0" applyNumberFormat="1"/>
    <xf numFmtId="0" fontId="8" fillId="4" borderId="7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/>
    </xf>
    <xf numFmtId="3" fontId="12" fillId="0" borderId="8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wrapText="1"/>
    </xf>
    <xf numFmtId="0" fontId="15" fillId="0" borderId="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wrapText="1"/>
    </xf>
    <xf numFmtId="3" fontId="14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8" fillId="2" borderId="1" xfId="0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0" fillId="0" borderId="0" xfId="0" applyNumberForma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3" fontId="12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3" fontId="12" fillId="0" borderId="24" xfId="0" applyNumberFormat="1" applyFont="1" applyBorder="1" applyAlignment="1">
      <alignment vertical="top"/>
    </xf>
    <xf numFmtId="3" fontId="12" fillId="0" borderId="24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4" xfId="0" applyFont="1" applyBorder="1" applyAlignment="1">
      <alignment vertical="top"/>
    </xf>
    <xf numFmtId="0" fontId="8" fillId="4" borderId="2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9" fillId="0" borderId="1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9"/>
  <sheetViews>
    <sheetView tabSelected="1" topLeftCell="D16" zoomScale="201" zoomScaleNormal="201" workbookViewId="0">
      <selection activeCell="K11" sqref="K11"/>
    </sheetView>
  </sheetViews>
  <sheetFormatPr defaultColWidth="9" defaultRowHeight="14.4"/>
  <cols>
    <col min="1" max="1" width="10.6640625" customWidth="1"/>
    <col min="2" max="2" width="19.6640625" customWidth="1"/>
    <col min="3" max="3" width="11.6640625" customWidth="1"/>
    <col min="4" max="4" width="21.6640625" customWidth="1"/>
    <col min="5" max="5" width="11.6640625" customWidth="1"/>
    <col min="6" max="6" width="21.88671875" customWidth="1"/>
    <col min="7" max="7" width="13" customWidth="1"/>
    <col min="8" max="8" width="12.44140625" customWidth="1"/>
    <col min="9" max="9" width="12.88671875" customWidth="1"/>
    <col min="10" max="10" width="9.33203125" bestFit="1" customWidth="1"/>
  </cols>
  <sheetData>
    <row r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120" t="s">
        <v>1</v>
      </c>
      <c r="G2" s="120"/>
      <c r="H2" s="120"/>
      <c r="I2" s="120"/>
    </row>
    <row r="3" spans="1:9">
      <c r="A3" s="4"/>
      <c r="B3" s="4"/>
      <c r="C3" s="4"/>
      <c r="D3" s="4"/>
      <c r="E3" s="4"/>
      <c r="F3" s="120" t="s">
        <v>451</v>
      </c>
      <c r="G3" s="120"/>
      <c r="H3" s="120"/>
      <c r="I3" s="120"/>
    </row>
    <row r="4" spans="1:9">
      <c r="A4" s="4"/>
      <c r="B4" s="4"/>
      <c r="C4" s="4"/>
      <c r="D4" s="4"/>
      <c r="E4" s="4"/>
      <c r="F4" s="28" t="s">
        <v>245</v>
      </c>
      <c r="G4" s="28"/>
      <c r="H4" s="28"/>
      <c r="I4" s="28"/>
    </row>
    <row r="5" spans="1:9">
      <c r="A5" s="4"/>
      <c r="B5" s="4"/>
      <c r="C5" s="4"/>
      <c r="D5" s="4"/>
      <c r="E5" s="4"/>
      <c r="F5" s="6"/>
      <c r="G5" s="6"/>
      <c r="H5" s="6"/>
      <c r="I5" s="6"/>
    </row>
    <row r="6" spans="1:9">
      <c r="A6" s="120" t="s">
        <v>2</v>
      </c>
      <c r="B6" s="120"/>
      <c r="C6" s="120"/>
      <c r="D6" s="120"/>
      <c r="E6" s="120"/>
      <c r="F6" s="120"/>
      <c r="G6" s="120"/>
      <c r="H6" s="120"/>
      <c r="I6" s="120"/>
    </row>
    <row r="7" spans="1:9">
      <c r="A7" s="126" t="s">
        <v>242</v>
      </c>
      <c r="B7" s="120"/>
      <c r="C7" s="120"/>
      <c r="D7" s="120"/>
      <c r="E7" s="120"/>
      <c r="F7" s="120"/>
      <c r="G7" s="120"/>
      <c r="H7" s="120"/>
      <c r="I7" s="120"/>
    </row>
    <row r="8" spans="1:9">
      <c r="A8" s="120" t="s">
        <v>3</v>
      </c>
      <c r="B8" s="120"/>
      <c r="C8" s="120"/>
      <c r="D8" s="120"/>
      <c r="E8" s="120"/>
      <c r="F8" s="120"/>
      <c r="G8" s="120"/>
      <c r="H8" s="120"/>
      <c r="I8" s="120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4"/>
      <c r="B10" s="4"/>
      <c r="C10" s="4"/>
      <c r="D10" s="4"/>
      <c r="E10" s="4"/>
      <c r="F10" s="4"/>
      <c r="G10" s="4"/>
      <c r="H10" s="4"/>
      <c r="I10" s="18" t="s">
        <v>4</v>
      </c>
    </row>
    <row r="11" spans="1:9" ht="69">
      <c r="A11" s="9" t="s">
        <v>5</v>
      </c>
      <c r="B11" s="8" t="s">
        <v>169</v>
      </c>
      <c r="C11" s="9" t="s">
        <v>6</v>
      </c>
      <c r="D11" s="9" t="s">
        <v>7</v>
      </c>
      <c r="E11" s="9" t="s">
        <v>8</v>
      </c>
      <c r="F11" s="9" t="s">
        <v>9</v>
      </c>
      <c r="G11" s="38" t="s">
        <v>221</v>
      </c>
      <c r="H11" s="8" t="s">
        <v>243</v>
      </c>
      <c r="I11" s="19" t="s">
        <v>253</v>
      </c>
    </row>
    <row r="12" spans="1:9" s="1" customFormat="1" ht="41.4">
      <c r="A12" s="10" t="s">
        <v>10</v>
      </c>
      <c r="B12" s="10" t="s">
        <v>11</v>
      </c>
      <c r="C12" s="10" t="s">
        <v>12</v>
      </c>
      <c r="D12" s="10" t="s">
        <v>13</v>
      </c>
      <c r="E12" s="34"/>
      <c r="F12" s="34"/>
      <c r="G12" s="11">
        <v>116685000</v>
      </c>
      <c r="H12" s="11">
        <v>58342500</v>
      </c>
      <c r="I12" s="20">
        <v>58245105.539999999</v>
      </c>
    </row>
    <row r="13" spans="1:9" s="1" customFormat="1" ht="55.2">
      <c r="A13" s="10" t="s">
        <v>10</v>
      </c>
      <c r="B13" s="10" t="s">
        <v>11</v>
      </c>
      <c r="C13" s="10">
        <v>40400</v>
      </c>
      <c r="D13" s="10" t="s">
        <v>14</v>
      </c>
      <c r="E13" s="34"/>
      <c r="F13" s="34"/>
      <c r="G13" s="11">
        <v>82792000</v>
      </c>
      <c r="H13" s="11">
        <v>41396000</v>
      </c>
      <c r="I13" s="20">
        <v>38477985.799999997</v>
      </c>
    </row>
    <row r="14" spans="1:9" s="1" customFormat="1" ht="82.8">
      <c r="A14" s="10" t="s">
        <v>10</v>
      </c>
      <c r="B14" s="10" t="s">
        <v>11</v>
      </c>
      <c r="C14" s="10" t="s">
        <v>15</v>
      </c>
      <c r="D14" s="10" t="s">
        <v>254</v>
      </c>
      <c r="E14" s="34"/>
      <c r="F14" s="34"/>
      <c r="G14" s="11">
        <v>136338000</v>
      </c>
      <c r="H14" s="11">
        <v>78000000</v>
      </c>
      <c r="I14" s="20">
        <v>78000000</v>
      </c>
    </row>
    <row r="15" spans="1:9" s="1" customFormat="1" ht="41.4">
      <c r="A15" s="10" t="s">
        <v>10</v>
      </c>
      <c r="B15" s="10" t="s">
        <v>11</v>
      </c>
      <c r="C15" s="10">
        <v>110500</v>
      </c>
      <c r="D15" s="39" t="s">
        <v>255</v>
      </c>
      <c r="E15" s="34"/>
      <c r="F15" s="34"/>
      <c r="G15" s="11">
        <v>11653000</v>
      </c>
      <c r="H15" s="11">
        <v>7008000</v>
      </c>
      <c r="I15" s="20">
        <v>7008000</v>
      </c>
    </row>
    <row r="16" spans="1:9" s="1" customFormat="1" ht="65.25" customHeight="1">
      <c r="A16" s="10" t="s">
        <v>10</v>
      </c>
      <c r="B16" s="10" t="s">
        <v>11</v>
      </c>
      <c r="C16" s="10" t="s">
        <v>16</v>
      </c>
      <c r="D16" s="10" t="s">
        <v>256</v>
      </c>
      <c r="E16" s="34"/>
      <c r="F16" s="34"/>
      <c r="G16" s="11">
        <v>66818000</v>
      </c>
      <c r="H16" s="11">
        <v>49162000</v>
      </c>
      <c r="I16" s="20">
        <v>49162000</v>
      </c>
    </row>
    <row r="17" spans="1:9" s="1" customFormat="1" ht="41.4">
      <c r="A17" s="10" t="s">
        <v>10</v>
      </c>
      <c r="B17" s="10" t="s">
        <v>11</v>
      </c>
      <c r="C17" s="10" t="s">
        <v>17</v>
      </c>
      <c r="D17" s="10" t="s">
        <v>257</v>
      </c>
      <c r="E17" s="34"/>
      <c r="F17" s="34"/>
      <c r="G17" s="11">
        <v>200000</v>
      </c>
      <c r="H17" s="11">
        <v>83500</v>
      </c>
      <c r="I17" s="20">
        <v>86316.77</v>
      </c>
    </row>
    <row r="18" spans="1:9" s="1" customFormat="1" ht="41.4">
      <c r="A18" s="10" t="s">
        <v>10</v>
      </c>
      <c r="B18" s="10" t="s">
        <v>11</v>
      </c>
      <c r="C18" s="10" t="s">
        <v>18</v>
      </c>
      <c r="D18" s="10" t="s">
        <v>258</v>
      </c>
      <c r="E18" s="34"/>
      <c r="F18" s="34"/>
      <c r="G18" s="11">
        <v>900000</v>
      </c>
      <c r="H18" s="11">
        <v>459000</v>
      </c>
      <c r="I18" s="20">
        <v>1802874.45</v>
      </c>
    </row>
    <row r="19" spans="1:9" s="1" customFormat="1" ht="55.2">
      <c r="A19" s="10" t="s">
        <v>10</v>
      </c>
      <c r="B19" s="10" t="s">
        <v>11</v>
      </c>
      <c r="C19" s="10" t="s">
        <v>19</v>
      </c>
      <c r="D19" s="10" t="s">
        <v>259</v>
      </c>
      <c r="E19" s="34"/>
      <c r="F19" s="34"/>
      <c r="G19" s="11">
        <v>100000</v>
      </c>
      <c r="H19" s="11">
        <v>50000</v>
      </c>
      <c r="I19" s="20">
        <v>368958.89</v>
      </c>
    </row>
    <row r="20" spans="1:9" s="1" customFormat="1">
      <c r="A20" s="10" t="s">
        <v>10</v>
      </c>
      <c r="B20" s="10" t="s">
        <v>11</v>
      </c>
      <c r="C20" s="10">
        <v>300501</v>
      </c>
      <c r="D20" s="10" t="s">
        <v>20</v>
      </c>
      <c r="E20" s="34"/>
      <c r="F20" s="34"/>
      <c r="G20" s="11">
        <v>1200000</v>
      </c>
      <c r="H20" s="11">
        <v>611000</v>
      </c>
      <c r="I20" s="20">
        <v>652542.22</v>
      </c>
    </row>
    <row r="21" spans="1:9" s="1" customFormat="1" ht="45" customHeight="1">
      <c r="A21" s="10" t="s">
        <v>10</v>
      </c>
      <c r="B21" s="10" t="s">
        <v>11</v>
      </c>
      <c r="C21" s="10" t="s">
        <v>21</v>
      </c>
      <c r="D21" s="10" t="s">
        <v>260</v>
      </c>
      <c r="E21" s="34"/>
      <c r="F21" s="34"/>
      <c r="G21" s="11">
        <v>100000</v>
      </c>
      <c r="H21" s="11">
        <v>62500</v>
      </c>
      <c r="I21" s="20">
        <v>56183.81</v>
      </c>
    </row>
    <row r="22" spans="1:9" s="1" customFormat="1" ht="30" customHeight="1">
      <c r="A22" s="10" t="s">
        <v>10</v>
      </c>
      <c r="B22" s="10" t="s">
        <v>11</v>
      </c>
      <c r="C22" s="10" t="s">
        <v>22</v>
      </c>
      <c r="D22" s="10" t="s">
        <v>261</v>
      </c>
      <c r="E22" s="34"/>
      <c r="F22" s="34"/>
      <c r="G22" s="11">
        <v>2499000</v>
      </c>
      <c r="H22" s="11">
        <v>1266000</v>
      </c>
      <c r="I22" s="20">
        <v>1203923</v>
      </c>
    </row>
    <row r="23" spans="1:9" s="1" customFormat="1" ht="22.5" customHeight="1">
      <c r="A23" s="102" t="s">
        <v>10</v>
      </c>
      <c r="B23" s="102" t="s">
        <v>11</v>
      </c>
      <c r="C23" s="102">
        <v>332600</v>
      </c>
      <c r="D23" s="102" t="s">
        <v>446</v>
      </c>
      <c r="E23" s="34"/>
      <c r="F23" s="34"/>
      <c r="G23" s="11">
        <v>0</v>
      </c>
      <c r="H23" s="11">
        <v>0</v>
      </c>
      <c r="I23" s="20">
        <v>6600</v>
      </c>
    </row>
    <row r="24" spans="1:9" s="1" customFormat="1" ht="69">
      <c r="A24" s="10" t="s">
        <v>10</v>
      </c>
      <c r="B24" s="10" t="s">
        <v>11</v>
      </c>
      <c r="C24" s="10">
        <v>332700</v>
      </c>
      <c r="D24" s="39" t="s">
        <v>262</v>
      </c>
      <c r="E24" s="34"/>
      <c r="F24" s="34"/>
      <c r="G24" s="11">
        <v>1000</v>
      </c>
      <c r="H24" s="11">
        <v>500</v>
      </c>
      <c r="I24" s="20">
        <v>0</v>
      </c>
    </row>
    <row r="25" spans="1:9" s="1" customFormat="1" ht="27.6">
      <c r="A25" s="102" t="s">
        <v>10</v>
      </c>
      <c r="B25" s="102" t="s">
        <v>11</v>
      </c>
      <c r="C25" s="102">
        <v>335000</v>
      </c>
      <c r="D25" s="39" t="s">
        <v>445</v>
      </c>
      <c r="E25" s="34"/>
      <c r="F25" s="34"/>
      <c r="G25" s="11">
        <v>0</v>
      </c>
      <c r="H25" s="11">
        <v>0</v>
      </c>
      <c r="I25" s="20">
        <v>26109.47</v>
      </c>
    </row>
    <row r="26" spans="1:9" s="1" customFormat="1" ht="15" customHeight="1">
      <c r="A26" s="10" t="s">
        <v>10</v>
      </c>
      <c r="B26" s="10" t="s">
        <v>11</v>
      </c>
      <c r="C26" s="10" t="s">
        <v>23</v>
      </c>
      <c r="D26" s="10" t="s">
        <v>24</v>
      </c>
      <c r="E26" s="34"/>
      <c r="F26" s="34"/>
      <c r="G26" s="11">
        <v>500000</v>
      </c>
      <c r="H26" s="11">
        <v>250000</v>
      </c>
      <c r="I26" s="20">
        <v>1131272.8799999999</v>
      </c>
    </row>
    <row r="27" spans="1:9" s="1" customFormat="1" ht="69">
      <c r="A27" s="10" t="s">
        <v>10</v>
      </c>
      <c r="B27" s="10" t="s">
        <v>11</v>
      </c>
      <c r="C27" s="10" t="s">
        <v>25</v>
      </c>
      <c r="D27" s="10" t="s">
        <v>263</v>
      </c>
      <c r="E27" s="34"/>
      <c r="F27" s="34"/>
      <c r="G27" s="11">
        <v>-80538970</v>
      </c>
      <c r="H27" s="11">
        <v>-42056920</v>
      </c>
      <c r="I27" s="20">
        <v>-34950000</v>
      </c>
    </row>
    <row r="28" spans="1:9" s="1" customFormat="1" ht="45" customHeight="1">
      <c r="A28" s="44" t="s">
        <v>10</v>
      </c>
      <c r="B28" s="44" t="s">
        <v>11</v>
      </c>
      <c r="C28" s="44" t="s">
        <v>26</v>
      </c>
      <c r="D28" s="44" t="s">
        <v>264</v>
      </c>
      <c r="E28" s="41"/>
      <c r="F28" s="41"/>
      <c r="G28" s="42">
        <v>7964000</v>
      </c>
      <c r="H28" s="42">
        <v>4114000</v>
      </c>
      <c r="I28" s="43">
        <v>3778722</v>
      </c>
    </row>
    <row r="29" spans="1:9" s="1" customFormat="1" ht="69">
      <c r="A29" s="10" t="s">
        <v>10</v>
      </c>
      <c r="B29" s="10" t="s">
        <v>11</v>
      </c>
      <c r="C29" s="10" t="s">
        <v>27</v>
      </c>
      <c r="D29" s="10" t="s">
        <v>265</v>
      </c>
      <c r="E29" s="34"/>
      <c r="F29" s="34"/>
      <c r="G29" s="11">
        <v>3044000</v>
      </c>
      <c r="H29" s="11">
        <v>1522000</v>
      </c>
      <c r="I29" s="20">
        <v>659086.46</v>
      </c>
    </row>
    <row r="30" spans="1:9" s="1" customFormat="1">
      <c r="A30" s="123" t="s">
        <v>266</v>
      </c>
      <c r="B30" s="123"/>
      <c r="C30" s="123"/>
      <c r="D30" s="123"/>
      <c r="E30" s="123"/>
      <c r="F30" s="123"/>
      <c r="G30" s="22">
        <f>SUM(G12:G29)</f>
        <v>350255030</v>
      </c>
      <c r="H30" s="22">
        <f>SUM(H12:H29)</f>
        <v>200270080</v>
      </c>
      <c r="I30" s="22">
        <f>SUM(I12:I29)</f>
        <v>205715681.28999999</v>
      </c>
    </row>
    <row r="31" spans="1:9" s="1" customFormat="1" ht="27.6">
      <c r="A31" s="10" t="s">
        <v>10</v>
      </c>
      <c r="B31" s="10" t="s">
        <v>11</v>
      </c>
      <c r="C31" s="10" t="s">
        <v>28</v>
      </c>
      <c r="D31" s="10" t="s">
        <v>267</v>
      </c>
      <c r="E31" s="34"/>
      <c r="F31" s="34"/>
      <c r="G31" s="11">
        <v>80538970</v>
      </c>
      <c r="H31" s="11">
        <v>42056920</v>
      </c>
      <c r="I31" s="20">
        <v>34950000</v>
      </c>
    </row>
    <row r="32" spans="1:9" s="1" customFormat="1" ht="41.4">
      <c r="A32" s="40" t="s">
        <v>10</v>
      </c>
      <c r="B32" s="44" t="s">
        <v>11</v>
      </c>
      <c r="C32" s="44">
        <v>390100</v>
      </c>
      <c r="D32" s="44" t="s">
        <v>268</v>
      </c>
      <c r="E32" s="41"/>
      <c r="F32" s="41"/>
      <c r="G32" s="42">
        <v>0</v>
      </c>
      <c r="H32" s="42">
        <v>0</v>
      </c>
      <c r="I32" s="43">
        <v>870.24</v>
      </c>
    </row>
    <row r="33" spans="1:22" s="1" customFormat="1" ht="69">
      <c r="A33" s="40" t="s">
        <v>10</v>
      </c>
      <c r="B33" s="44" t="s">
        <v>11</v>
      </c>
      <c r="C33" s="44">
        <v>401400</v>
      </c>
      <c r="D33" s="44" t="s">
        <v>453</v>
      </c>
      <c r="E33" s="41"/>
      <c r="F33" s="41"/>
      <c r="G33" s="42">
        <v>0</v>
      </c>
      <c r="H33" s="42">
        <v>0</v>
      </c>
      <c r="I33" s="43">
        <v>30000000</v>
      </c>
    </row>
    <row r="34" spans="1:22" s="1" customFormat="1" ht="27.6">
      <c r="A34" s="40" t="s">
        <v>10</v>
      </c>
      <c r="B34" s="44" t="s">
        <v>11</v>
      </c>
      <c r="C34" s="44">
        <v>420500</v>
      </c>
      <c r="D34" s="44" t="s">
        <v>447</v>
      </c>
      <c r="E34" s="41"/>
      <c r="F34" s="41"/>
      <c r="G34" s="42">
        <v>0</v>
      </c>
      <c r="H34" s="42">
        <v>0</v>
      </c>
      <c r="I34" s="43">
        <v>20000</v>
      </c>
    </row>
    <row r="35" spans="1:22" s="1" customFormat="1" ht="96.6">
      <c r="A35" s="10" t="s">
        <v>10</v>
      </c>
      <c r="B35" s="10" t="s">
        <v>11</v>
      </c>
      <c r="C35" s="10">
        <v>421601</v>
      </c>
      <c r="D35" s="40" t="s">
        <v>269</v>
      </c>
      <c r="E35" s="41"/>
      <c r="F35" s="41"/>
      <c r="G35" s="42">
        <v>3389400</v>
      </c>
      <c r="H35" s="42">
        <v>3389400</v>
      </c>
      <c r="I35" s="43">
        <v>0</v>
      </c>
    </row>
    <row r="36" spans="1:22" s="1" customFormat="1" ht="41.4">
      <c r="A36" s="10" t="s">
        <v>10</v>
      </c>
      <c r="B36" s="10" t="s">
        <v>11</v>
      </c>
      <c r="C36" s="10">
        <v>426500</v>
      </c>
      <c r="D36" s="10" t="s">
        <v>270</v>
      </c>
      <c r="E36" s="34"/>
      <c r="F36" s="34"/>
      <c r="G36" s="11">
        <v>557000</v>
      </c>
      <c r="H36" s="11">
        <v>557000</v>
      </c>
      <c r="I36" s="20">
        <v>556927</v>
      </c>
    </row>
    <row r="37" spans="1:22" s="1" customFormat="1" ht="136.5" customHeight="1">
      <c r="A37" s="10" t="s">
        <v>10</v>
      </c>
      <c r="B37" s="10" t="s">
        <v>11</v>
      </c>
      <c r="C37" s="10" t="s">
        <v>29</v>
      </c>
      <c r="D37" s="10" t="s">
        <v>271</v>
      </c>
      <c r="E37" s="34"/>
      <c r="F37" s="34"/>
      <c r="G37" s="11">
        <v>0</v>
      </c>
      <c r="H37" s="11">
        <v>0</v>
      </c>
      <c r="I37" s="43">
        <v>2621.64</v>
      </c>
    </row>
    <row r="38" spans="1:22" s="45" customFormat="1" ht="69">
      <c r="A38" s="44" t="s">
        <v>10</v>
      </c>
      <c r="B38" s="44" t="s">
        <v>11</v>
      </c>
      <c r="C38" s="44">
        <v>428700</v>
      </c>
      <c r="D38" s="44" t="s">
        <v>272</v>
      </c>
      <c r="E38" s="41"/>
      <c r="F38" s="41"/>
      <c r="G38" s="42">
        <v>97784000</v>
      </c>
      <c r="H38" s="42">
        <v>97784000</v>
      </c>
      <c r="I38" s="43">
        <v>41669614.439999998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s="45" customFormat="1" ht="27.6">
      <c r="A39" s="44" t="s">
        <v>10</v>
      </c>
      <c r="B39" s="44" t="s">
        <v>11</v>
      </c>
      <c r="C39" s="44">
        <v>428801</v>
      </c>
      <c r="D39" s="40" t="s">
        <v>31</v>
      </c>
      <c r="E39" s="41"/>
      <c r="F39" s="41"/>
      <c r="G39" s="42">
        <v>161998350</v>
      </c>
      <c r="H39" s="42">
        <v>89222440</v>
      </c>
      <c r="I39" s="43">
        <v>17033983.109999999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s="45" customFormat="1">
      <c r="A40" s="44" t="s">
        <v>10</v>
      </c>
      <c r="B40" s="44" t="s">
        <v>11</v>
      </c>
      <c r="C40" s="44">
        <v>428803</v>
      </c>
      <c r="D40" s="40" t="s">
        <v>30</v>
      </c>
      <c r="E40" s="41"/>
      <c r="F40" s="41"/>
      <c r="G40" s="42">
        <v>30598310</v>
      </c>
      <c r="H40" s="42">
        <v>17152260</v>
      </c>
      <c r="I40" s="43">
        <v>3236456.78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45" customFormat="1" ht="27.6">
      <c r="A41" s="44" t="s">
        <v>10</v>
      </c>
      <c r="B41" s="44" t="s">
        <v>11</v>
      </c>
      <c r="C41" s="44">
        <v>428901</v>
      </c>
      <c r="D41" s="44" t="s">
        <v>31</v>
      </c>
      <c r="E41" s="41"/>
      <c r="F41" s="41"/>
      <c r="G41" s="42">
        <v>15877040</v>
      </c>
      <c r="H41" s="42">
        <v>13500000</v>
      </c>
      <c r="I41" s="43">
        <v>4395319.47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45" customFormat="1">
      <c r="A42" s="44" t="s">
        <v>10</v>
      </c>
      <c r="B42" s="44" t="s">
        <v>11</v>
      </c>
      <c r="C42" s="44">
        <v>428903</v>
      </c>
      <c r="D42" s="40" t="s">
        <v>30</v>
      </c>
      <c r="E42" s="41"/>
      <c r="F42" s="41"/>
      <c r="G42" s="42">
        <v>2969600</v>
      </c>
      <c r="H42" s="42">
        <v>2600000</v>
      </c>
      <c r="I42" s="43">
        <v>827359.86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45" customFormat="1" ht="96.6">
      <c r="A43" s="44" t="s">
        <v>10</v>
      </c>
      <c r="B43" s="44" t="s">
        <v>11</v>
      </c>
      <c r="C43" s="44">
        <v>429303</v>
      </c>
      <c r="D43" s="40" t="s">
        <v>273</v>
      </c>
      <c r="E43" s="41"/>
      <c r="F43" s="41"/>
      <c r="G43" s="42">
        <v>3678720</v>
      </c>
      <c r="H43" s="42">
        <v>2117000</v>
      </c>
      <c r="I43" s="43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45" customFormat="1" ht="15" customHeight="1">
      <c r="A44" s="44" t="s">
        <v>10</v>
      </c>
      <c r="B44" s="44" t="s">
        <v>11</v>
      </c>
      <c r="C44" s="44">
        <v>434901</v>
      </c>
      <c r="D44" s="40" t="s">
        <v>31</v>
      </c>
      <c r="E44" s="41"/>
      <c r="F44" s="41"/>
      <c r="G44" s="42">
        <v>1777560</v>
      </c>
      <c r="H44" s="42">
        <v>1777560</v>
      </c>
      <c r="I44" s="43">
        <v>339672.88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45" customFormat="1" ht="15" customHeight="1">
      <c r="A45" s="44" t="s">
        <v>10</v>
      </c>
      <c r="B45" s="44" t="s">
        <v>11</v>
      </c>
      <c r="C45" s="44">
        <v>434903</v>
      </c>
      <c r="D45" s="40" t="s">
        <v>30</v>
      </c>
      <c r="E45" s="41"/>
      <c r="F45" s="41"/>
      <c r="G45" s="42">
        <v>337740</v>
      </c>
      <c r="H45" s="42">
        <v>337740</v>
      </c>
      <c r="I45" s="43">
        <v>64537.87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1" customFormat="1" ht="45" customHeight="1">
      <c r="A46" s="10" t="s">
        <v>10</v>
      </c>
      <c r="B46" s="10" t="s">
        <v>11</v>
      </c>
      <c r="C46" s="10">
        <v>454801</v>
      </c>
      <c r="D46" s="39" t="s">
        <v>274</v>
      </c>
      <c r="E46" s="34"/>
      <c r="F46" s="34"/>
      <c r="G46" s="11">
        <v>110000</v>
      </c>
      <c r="H46" s="11">
        <v>110000</v>
      </c>
      <c r="I46" s="20">
        <v>0</v>
      </c>
    </row>
    <row r="47" spans="1:22" s="1" customFormat="1" ht="45" customHeight="1">
      <c r="A47" s="10" t="s">
        <v>10</v>
      </c>
      <c r="B47" s="10" t="s">
        <v>11</v>
      </c>
      <c r="C47" s="10">
        <v>454802</v>
      </c>
      <c r="D47" s="39" t="s">
        <v>275</v>
      </c>
      <c r="E47" s="34"/>
      <c r="F47" s="34"/>
      <c r="G47" s="11">
        <v>118000</v>
      </c>
      <c r="H47" s="11">
        <v>118000</v>
      </c>
      <c r="I47" s="20">
        <v>73949.77</v>
      </c>
    </row>
    <row r="48" spans="1:22" s="1" customFormat="1">
      <c r="A48" s="10" t="s">
        <v>10</v>
      </c>
      <c r="B48" s="10" t="s">
        <v>11</v>
      </c>
      <c r="C48" s="10">
        <v>454803</v>
      </c>
      <c r="D48" s="39" t="s">
        <v>276</v>
      </c>
      <c r="E48" s="34"/>
      <c r="F48" s="34"/>
      <c r="G48" s="11">
        <v>1700000</v>
      </c>
      <c r="H48" s="11">
        <v>1700000</v>
      </c>
      <c r="I48" s="20">
        <v>0</v>
      </c>
    </row>
    <row r="49" spans="1:9" s="1" customFormat="1" ht="41.4">
      <c r="A49" s="102" t="s">
        <v>10</v>
      </c>
      <c r="B49" s="102" t="s">
        <v>11</v>
      </c>
      <c r="C49" s="102">
        <v>455001</v>
      </c>
      <c r="D49" s="39" t="s">
        <v>274</v>
      </c>
      <c r="E49" s="34"/>
      <c r="F49" s="34"/>
      <c r="G49" s="11">
        <v>13187900</v>
      </c>
      <c r="H49" s="11">
        <v>5193400</v>
      </c>
      <c r="I49" s="20">
        <v>0</v>
      </c>
    </row>
    <row r="50" spans="1:9" s="1" customFormat="1" ht="45" customHeight="1">
      <c r="A50" s="10" t="s">
        <v>10</v>
      </c>
      <c r="B50" s="10" t="s">
        <v>11</v>
      </c>
      <c r="C50" s="10">
        <v>480102</v>
      </c>
      <c r="D50" s="39" t="s">
        <v>275</v>
      </c>
      <c r="E50" s="34"/>
      <c r="F50" s="34"/>
      <c r="G50" s="11">
        <v>0</v>
      </c>
      <c r="H50" s="11">
        <v>0</v>
      </c>
      <c r="I50" s="20">
        <v>17141.38</v>
      </c>
    </row>
    <row r="51" spans="1:9" s="1" customFormat="1">
      <c r="A51" s="123" t="s">
        <v>277</v>
      </c>
      <c r="B51" s="123"/>
      <c r="C51" s="123"/>
      <c r="D51" s="123"/>
      <c r="E51" s="123"/>
      <c r="F51" s="123"/>
      <c r="G51" s="22">
        <f>SUM(G31:G50)</f>
        <v>414622590</v>
      </c>
      <c r="H51" s="22">
        <f>SUM(H31:H50)</f>
        <v>277615720</v>
      </c>
      <c r="I51" s="22">
        <f>SUM(I31:I50)</f>
        <v>133188454.43999998</v>
      </c>
    </row>
    <row r="52" spans="1:9" s="1" customFormat="1">
      <c r="A52" s="121" t="s">
        <v>33</v>
      </c>
      <c r="B52" s="121"/>
      <c r="C52" s="121"/>
      <c r="D52" s="121"/>
      <c r="E52" s="121"/>
      <c r="F52" s="121"/>
      <c r="G52" s="16">
        <f>G30+G51</f>
        <v>764877620</v>
      </c>
      <c r="H52" s="16">
        <f>H30+H51</f>
        <v>477885800</v>
      </c>
      <c r="I52" s="16">
        <f>I30+I51</f>
        <v>338904135.72999996</v>
      </c>
    </row>
    <row r="53" spans="1:9" s="1" customFormat="1" ht="15" customHeight="1">
      <c r="A53" s="10" t="s">
        <v>279</v>
      </c>
      <c r="B53" s="12" t="s">
        <v>11</v>
      </c>
      <c r="C53" s="10" t="s">
        <v>35</v>
      </c>
      <c r="D53" s="10" t="s">
        <v>278</v>
      </c>
      <c r="E53" s="10" t="s">
        <v>36</v>
      </c>
      <c r="F53" s="10" t="s">
        <v>370</v>
      </c>
      <c r="G53" s="11">
        <v>34477000</v>
      </c>
      <c r="H53" s="11">
        <v>19000000</v>
      </c>
      <c r="I53" s="20">
        <v>15335231</v>
      </c>
    </row>
    <row r="54" spans="1:9" s="1" customFormat="1" ht="30" customHeight="1">
      <c r="A54" s="10" t="s">
        <v>279</v>
      </c>
      <c r="B54" s="12" t="s">
        <v>11</v>
      </c>
      <c r="C54" s="10" t="s">
        <v>35</v>
      </c>
      <c r="D54" s="84" t="s">
        <v>278</v>
      </c>
      <c r="E54" s="10" t="s">
        <v>38</v>
      </c>
      <c r="F54" s="10" t="s">
        <v>403</v>
      </c>
      <c r="G54" s="11">
        <v>2000000</v>
      </c>
      <c r="H54" s="11">
        <v>1000000</v>
      </c>
      <c r="I54" s="20">
        <v>770094</v>
      </c>
    </row>
    <row r="55" spans="1:9" s="1" customFormat="1" ht="15" customHeight="1">
      <c r="A55" s="10" t="s">
        <v>279</v>
      </c>
      <c r="B55" s="12" t="s">
        <v>11</v>
      </c>
      <c r="C55" s="10" t="s">
        <v>35</v>
      </c>
      <c r="D55" s="84" t="s">
        <v>278</v>
      </c>
      <c r="E55" s="10" t="s">
        <v>39</v>
      </c>
      <c r="F55" s="10" t="s">
        <v>40</v>
      </c>
      <c r="G55" s="11">
        <v>80000</v>
      </c>
      <c r="H55" s="11">
        <v>40000</v>
      </c>
      <c r="I55" s="20">
        <v>35055.129999999997</v>
      </c>
    </row>
    <row r="56" spans="1:9" s="1" customFormat="1" ht="15" customHeight="1">
      <c r="A56" s="84" t="s">
        <v>279</v>
      </c>
      <c r="B56" s="12" t="s">
        <v>11</v>
      </c>
      <c r="C56" s="10" t="s">
        <v>35</v>
      </c>
      <c r="D56" s="84" t="s">
        <v>278</v>
      </c>
      <c r="E56" s="10">
        <v>100114</v>
      </c>
      <c r="F56" s="10" t="s">
        <v>404</v>
      </c>
      <c r="G56" s="11">
        <v>10000</v>
      </c>
      <c r="H56" s="11">
        <v>10000</v>
      </c>
      <c r="I56" s="20">
        <v>0</v>
      </c>
    </row>
    <row r="57" spans="1:9" s="1" customFormat="1" ht="15" customHeight="1">
      <c r="A57" s="84" t="s">
        <v>279</v>
      </c>
      <c r="B57" s="12" t="s">
        <v>11</v>
      </c>
      <c r="C57" s="10" t="s">
        <v>35</v>
      </c>
      <c r="D57" s="84" t="s">
        <v>278</v>
      </c>
      <c r="E57" s="10">
        <v>100117</v>
      </c>
      <c r="F57" s="10" t="s">
        <v>362</v>
      </c>
      <c r="G57" s="11">
        <v>600000</v>
      </c>
      <c r="H57" s="11">
        <v>350000</v>
      </c>
      <c r="I57" s="20">
        <v>242389</v>
      </c>
    </row>
    <row r="58" spans="1:9" s="1" customFormat="1" ht="30" customHeight="1">
      <c r="A58" s="84" t="s">
        <v>279</v>
      </c>
      <c r="B58" s="12" t="s">
        <v>11</v>
      </c>
      <c r="C58" s="10" t="s">
        <v>35</v>
      </c>
      <c r="D58" s="84" t="s">
        <v>278</v>
      </c>
      <c r="E58" s="10" t="s">
        <v>41</v>
      </c>
      <c r="F58" s="10" t="s">
        <v>319</v>
      </c>
      <c r="G58" s="11">
        <v>450000</v>
      </c>
      <c r="H58" s="11">
        <v>300000</v>
      </c>
      <c r="I58" s="20">
        <v>151042</v>
      </c>
    </row>
    <row r="59" spans="1:9" s="1" customFormat="1" ht="15" customHeight="1">
      <c r="A59" s="84" t="s">
        <v>279</v>
      </c>
      <c r="B59" s="12" t="s">
        <v>11</v>
      </c>
      <c r="C59" s="10" t="s">
        <v>35</v>
      </c>
      <c r="D59" s="84" t="s">
        <v>278</v>
      </c>
      <c r="E59" s="10" t="s">
        <v>43</v>
      </c>
      <c r="F59" s="10" t="s">
        <v>320</v>
      </c>
      <c r="G59" s="11">
        <v>160000</v>
      </c>
      <c r="H59" s="11">
        <v>160000</v>
      </c>
      <c r="I59" s="20">
        <v>50660</v>
      </c>
    </row>
    <row r="60" spans="1:9" s="1" customFormat="1" ht="30" customHeight="1">
      <c r="A60" s="84" t="s">
        <v>279</v>
      </c>
      <c r="B60" s="12" t="s">
        <v>11</v>
      </c>
      <c r="C60" s="10" t="s">
        <v>35</v>
      </c>
      <c r="D60" s="84" t="s">
        <v>278</v>
      </c>
      <c r="E60" s="10" t="s">
        <v>44</v>
      </c>
      <c r="F60" s="10" t="s">
        <v>405</v>
      </c>
      <c r="G60" s="11">
        <v>350000</v>
      </c>
      <c r="H60" s="11">
        <v>200000</v>
      </c>
      <c r="I60" s="20">
        <v>152083</v>
      </c>
    </row>
    <row r="61" spans="1:9" s="1" customFormat="1" ht="30" customHeight="1">
      <c r="A61" s="84" t="s">
        <v>279</v>
      </c>
      <c r="B61" s="12" t="s">
        <v>11</v>
      </c>
      <c r="C61" s="10" t="s">
        <v>35</v>
      </c>
      <c r="D61" s="84" t="s">
        <v>278</v>
      </c>
      <c r="E61" s="10" t="s">
        <v>45</v>
      </c>
      <c r="F61" s="10" t="s">
        <v>322</v>
      </c>
      <c r="G61" s="11">
        <v>873000</v>
      </c>
      <c r="H61" s="11">
        <v>550000</v>
      </c>
      <c r="I61" s="20">
        <v>365901</v>
      </c>
    </row>
    <row r="62" spans="1:9" s="1" customFormat="1" ht="15" customHeight="1">
      <c r="A62" s="84" t="s">
        <v>279</v>
      </c>
      <c r="B62" s="12" t="s">
        <v>11</v>
      </c>
      <c r="C62" s="10" t="s">
        <v>35</v>
      </c>
      <c r="D62" s="84" t="s">
        <v>278</v>
      </c>
      <c r="E62" s="10" t="s">
        <v>47</v>
      </c>
      <c r="F62" s="10" t="s">
        <v>48</v>
      </c>
      <c r="G62" s="11">
        <v>490150</v>
      </c>
      <c r="H62" s="11">
        <v>490150</v>
      </c>
      <c r="I62" s="20">
        <v>19073.32</v>
      </c>
    </row>
    <row r="63" spans="1:9" s="1" customFormat="1" ht="27.6">
      <c r="A63" s="84" t="s">
        <v>279</v>
      </c>
      <c r="B63" s="12" t="s">
        <v>11</v>
      </c>
      <c r="C63" s="10" t="s">
        <v>35</v>
      </c>
      <c r="D63" s="84" t="s">
        <v>278</v>
      </c>
      <c r="E63" s="10">
        <v>200102</v>
      </c>
      <c r="F63" s="10" t="s">
        <v>323</v>
      </c>
      <c r="G63" s="11">
        <v>164300</v>
      </c>
      <c r="H63" s="11">
        <v>164300</v>
      </c>
      <c r="I63" s="20">
        <v>850.85</v>
      </c>
    </row>
    <row r="64" spans="1:9" s="1" customFormat="1" ht="30" customHeight="1">
      <c r="A64" s="84" t="s">
        <v>279</v>
      </c>
      <c r="B64" s="12" t="s">
        <v>11</v>
      </c>
      <c r="C64" s="10" t="s">
        <v>35</v>
      </c>
      <c r="D64" s="84" t="s">
        <v>278</v>
      </c>
      <c r="E64" s="10" t="s">
        <v>50</v>
      </c>
      <c r="F64" s="10" t="s">
        <v>364</v>
      </c>
      <c r="G64" s="11">
        <v>2500000</v>
      </c>
      <c r="H64" s="11">
        <v>1500000</v>
      </c>
      <c r="I64" s="20">
        <v>332482.84000000003</v>
      </c>
    </row>
    <row r="65" spans="1:9" s="1" customFormat="1" ht="15" customHeight="1">
      <c r="A65" s="84" t="s">
        <v>279</v>
      </c>
      <c r="B65" s="12" t="s">
        <v>11</v>
      </c>
      <c r="C65" s="10" t="s">
        <v>35</v>
      </c>
      <c r="D65" s="84" t="s">
        <v>278</v>
      </c>
      <c r="E65" s="10" t="s">
        <v>52</v>
      </c>
      <c r="F65" s="10" t="s">
        <v>325</v>
      </c>
      <c r="G65" s="11">
        <v>100000</v>
      </c>
      <c r="H65" s="11">
        <v>90000</v>
      </c>
      <c r="I65" s="20">
        <v>72832.509999999995</v>
      </c>
    </row>
    <row r="66" spans="1:9" s="1" customFormat="1" ht="15" customHeight="1">
      <c r="A66" s="84" t="s">
        <v>279</v>
      </c>
      <c r="B66" s="12" t="s">
        <v>11</v>
      </c>
      <c r="C66" s="10" t="s">
        <v>35</v>
      </c>
      <c r="D66" s="84" t="s">
        <v>278</v>
      </c>
      <c r="E66" s="10">
        <v>200105</v>
      </c>
      <c r="F66" s="10" t="s">
        <v>326</v>
      </c>
      <c r="G66" s="11">
        <v>260000</v>
      </c>
      <c r="H66" s="11">
        <v>100000</v>
      </c>
      <c r="I66" s="20">
        <v>73117.240000000005</v>
      </c>
    </row>
    <row r="67" spans="1:9" s="1" customFormat="1" ht="15" customHeight="1">
      <c r="A67" s="84" t="s">
        <v>279</v>
      </c>
      <c r="B67" s="12" t="s">
        <v>11</v>
      </c>
      <c r="C67" s="10" t="s">
        <v>35</v>
      </c>
      <c r="D67" s="84" t="s">
        <v>278</v>
      </c>
      <c r="E67" s="10" t="s">
        <v>55</v>
      </c>
      <c r="F67" s="10" t="s">
        <v>56</v>
      </c>
      <c r="G67" s="11">
        <v>150000</v>
      </c>
      <c r="H67" s="11">
        <v>72000</v>
      </c>
      <c r="I67" s="20">
        <v>21223.79</v>
      </c>
    </row>
    <row r="68" spans="1:9" s="1" customFormat="1" ht="15" customHeight="1">
      <c r="A68" s="84" t="s">
        <v>279</v>
      </c>
      <c r="B68" s="12" t="s">
        <v>11</v>
      </c>
      <c r="C68" s="10" t="s">
        <v>35</v>
      </c>
      <c r="D68" s="84" t="s">
        <v>278</v>
      </c>
      <c r="E68" s="10" t="s">
        <v>57</v>
      </c>
      <c r="F68" s="10" t="s">
        <v>58</v>
      </c>
      <c r="G68" s="11">
        <v>20000</v>
      </c>
      <c r="H68" s="11">
        <v>16000</v>
      </c>
      <c r="I68" s="20">
        <v>4833.01</v>
      </c>
    </row>
    <row r="69" spans="1:9" s="1" customFormat="1" ht="27.6">
      <c r="A69" s="84" t="s">
        <v>279</v>
      </c>
      <c r="B69" s="12" t="s">
        <v>11</v>
      </c>
      <c r="C69" s="10" t="s">
        <v>35</v>
      </c>
      <c r="D69" s="84" t="s">
        <v>278</v>
      </c>
      <c r="E69" s="10" t="s">
        <v>59</v>
      </c>
      <c r="F69" s="10" t="s">
        <v>327</v>
      </c>
      <c r="G69" s="11">
        <v>250000</v>
      </c>
      <c r="H69" s="11">
        <v>130000</v>
      </c>
      <c r="I69" s="20">
        <v>122557.71</v>
      </c>
    </row>
    <row r="70" spans="1:9" s="1" customFormat="1" ht="45" customHeight="1">
      <c r="A70" s="84" t="s">
        <v>279</v>
      </c>
      <c r="B70" s="12" t="s">
        <v>11</v>
      </c>
      <c r="C70" s="10" t="s">
        <v>35</v>
      </c>
      <c r="D70" s="84" t="s">
        <v>278</v>
      </c>
      <c r="E70" s="10" t="s">
        <v>61</v>
      </c>
      <c r="F70" s="10" t="s">
        <v>328</v>
      </c>
      <c r="G70" s="11">
        <v>1976500</v>
      </c>
      <c r="H70" s="11">
        <v>1250000</v>
      </c>
      <c r="I70" s="20">
        <v>881798.96</v>
      </c>
    </row>
    <row r="71" spans="1:9" s="1" customFormat="1" ht="45" customHeight="1">
      <c r="A71" s="84" t="s">
        <v>279</v>
      </c>
      <c r="B71" s="12" t="s">
        <v>11</v>
      </c>
      <c r="C71" s="10" t="s">
        <v>35</v>
      </c>
      <c r="D71" s="84" t="s">
        <v>278</v>
      </c>
      <c r="E71" s="10" t="s">
        <v>63</v>
      </c>
      <c r="F71" s="10" t="s">
        <v>376</v>
      </c>
      <c r="G71" s="11">
        <v>211000</v>
      </c>
      <c r="H71" s="11">
        <v>150000</v>
      </c>
      <c r="I71" s="20">
        <v>146854.99</v>
      </c>
    </row>
    <row r="72" spans="1:9" s="1" customFormat="1" ht="15" customHeight="1">
      <c r="A72" s="84" t="s">
        <v>279</v>
      </c>
      <c r="B72" s="12" t="s">
        <v>11</v>
      </c>
      <c r="C72" s="10" t="s">
        <v>35</v>
      </c>
      <c r="D72" s="84" t="s">
        <v>278</v>
      </c>
      <c r="E72" s="10">
        <v>200200</v>
      </c>
      <c r="F72" s="10" t="s">
        <v>406</v>
      </c>
      <c r="G72" s="11">
        <v>780000</v>
      </c>
      <c r="H72" s="11">
        <v>750000</v>
      </c>
      <c r="I72" s="20">
        <v>582228.89</v>
      </c>
    </row>
    <row r="73" spans="1:9" s="1" customFormat="1" ht="15" customHeight="1">
      <c r="A73" s="84" t="s">
        <v>279</v>
      </c>
      <c r="B73" s="12" t="s">
        <v>11</v>
      </c>
      <c r="C73" s="10" t="s">
        <v>35</v>
      </c>
      <c r="D73" s="84" t="s">
        <v>278</v>
      </c>
      <c r="E73" s="10" t="s">
        <v>65</v>
      </c>
      <c r="F73" s="10" t="s">
        <v>66</v>
      </c>
      <c r="G73" s="11">
        <v>161800</v>
      </c>
      <c r="H73" s="11">
        <v>161800</v>
      </c>
      <c r="I73" s="20">
        <v>47253.68</v>
      </c>
    </row>
    <row r="74" spans="1:9" s="1" customFormat="1" ht="30" customHeight="1">
      <c r="A74" s="84" t="s">
        <v>279</v>
      </c>
      <c r="B74" s="12" t="s">
        <v>11</v>
      </c>
      <c r="C74" s="10" t="s">
        <v>35</v>
      </c>
      <c r="D74" s="84" t="s">
        <v>278</v>
      </c>
      <c r="E74" s="10" t="s">
        <v>67</v>
      </c>
      <c r="F74" s="10" t="s">
        <v>365</v>
      </c>
      <c r="G74" s="11">
        <v>44000</v>
      </c>
      <c r="H74" s="11">
        <v>29000</v>
      </c>
      <c r="I74" s="20">
        <v>1276</v>
      </c>
    </row>
    <row r="75" spans="1:9" s="1" customFormat="1" ht="15" customHeight="1">
      <c r="A75" s="84" t="s">
        <v>279</v>
      </c>
      <c r="B75" s="12" t="s">
        <v>11</v>
      </c>
      <c r="C75" s="10" t="s">
        <v>35</v>
      </c>
      <c r="D75" s="84" t="s">
        <v>278</v>
      </c>
      <c r="E75" s="10">
        <v>200602</v>
      </c>
      <c r="F75" s="10" t="s">
        <v>371</v>
      </c>
      <c r="G75" s="11">
        <v>134000</v>
      </c>
      <c r="H75" s="11">
        <v>69000</v>
      </c>
      <c r="I75" s="20">
        <v>18940.72</v>
      </c>
    </row>
    <row r="76" spans="1:9" s="1" customFormat="1" ht="15" customHeight="1">
      <c r="A76" s="84" t="s">
        <v>279</v>
      </c>
      <c r="B76" s="12" t="s">
        <v>11</v>
      </c>
      <c r="C76" s="10" t="s">
        <v>35</v>
      </c>
      <c r="D76" s="84" t="s">
        <v>278</v>
      </c>
      <c r="E76" s="10" t="s">
        <v>70</v>
      </c>
      <c r="F76" s="10" t="s">
        <v>337</v>
      </c>
      <c r="G76" s="11">
        <v>801000</v>
      </c>
      <c r="H76" s="11">
        <v>500000</v>
      </c>
      <c r="I76" s="20">
        <v>62784.56</v>
      </c>
    </row>
    <row r="77" spans="1:9" s="1" customFormat="1" ht="15" customHeight="1">
      <c r="A77" s="84" t="s">
        <v>279</v>
      </c>
      <c r="B77" s="12" t="s">
        <v>11</v>
      </c>
      <c r="C77" s="10" t="s">
        <v>35</v>
      </c>
      <c r="D77" s="84" t="s">
        <v>278</v>
      </c>
      <c r="E77" s="10">
        <v>201300</v>
      </c>
      <c r="F77" s="10" t="s">
        <v>338</v>
      </c>
      <c r="G77" s="11">
        <v>50000</v>
      </c>
      <c r="H77" s="11">
        <v>50000</v>
      </c>
      <c r="I77" s="20">
        <v>15500</v>
      </c>
    </row>
    <row r="78" spans="1:9" s="1" customFormat="1" ht="15" customHeight="1">
      <c r="A78" s="84" t="s">
        <v>279</v>
      </c>
      <c r="B78" s="12" t="s">
        <v>11</v>
      </c>
      <c r="C78" s="10" t="s">
        <v>35</v>
      </c>
      <c r="D78" s="84" t="s">
        <v>278</v>
      </c>
      <c r="E78" s="10">
        <v>201400</v>
      </c>
      <c r="F78" s="10" t="s">
        <v>339</v>
      </c>
      <c r="G78" s="11">
        <v>100000</v>
      </c>
      <c r="H78" s="11">
        <v>50000</v>
      </c>
      <c r="I78" s="20">
        <v>1505</v>
      </c>
    </row>
    <row r="79" spans="1:9" s="1" customFormat="1" ht="75.75" customHeight="1">
      <c r="A79" s="84" t="s">
        <v>279</v>
      </c>
      <c r="B79" s="12" t="s">
        <v>11</v>
      </c>
      <c r="C79" s="10" t="s">
        <v>35</v>
      </c>
      <c r="D79" s="84" t="s">
        <v>278</v>
      </c>
      <c r="E79" s="10" t="s">
        <v>72</v>
      </c>
      <c r="F79" s="10" t="s">
        <v>340</v>
      </c>
      <c r="G79" s="11">
        <v>243650</v>
      </c>
      <c r="H79" s="11">
        <v>200000</v>
      </c>
      <c r="I79" s="20">
        <v>9000</v>
      </c>
    </row>
    <row r="80" spans="1:9" s="1" customFormat="1" ht="15" customHeight="1">
      <c r="A80" s="84" t="s">
        <v>279</v>
      </c>
      <c r="B80" s="12" t="s">
        <v>11</v>
      </c>
      <c r="C80" s="10" t="s">
        <v>35</v>
      </c>
      <c r="D80" s="84" t="s">
        <v>278</v>
      </c>
      <c r="E80" s="10" t="s">
        <v>73</v>
      </c>
      <c r="F80" s="10" t="s">
        <v>407</v>
      </c>
      <c r="G80" s="11">
        <v>86000</v>
      </c>
      <c r="H80" s="11">
        <v>60000</v>
      </c>
      <c r="I80" s="20">
        <v>47495</v>
      </c>
    </row>
    <row r="81" spans="1:9" s="1" customFormat="1" ht="15" customHeight="1">
      <c r="A81" s="84" t="s">
        <v>279</v>
      </c>
      <c r="B81" s="12" t="s">
        <v>11</v>
      </c>
      <c r="C81" s="10" t="s">
        <v>35</v>
      </c>
      <c r="D81" s="84" t="s">
        <v>278</v>
      </c>
      <c r="E81" s="10">
        <v>203004</v>
      </c>
      <c r="F81" s="10" t="s">
        <v>74</v>
      </c>
      <c r="G81" s="11">
        <v>700000</v>
      </c>
      <c r="H81" s="11">
        <v>400000</v>
      </c>
      <c r="I81" s="20">
        <v>371045.63</v>
      </c>
    </row>
    <row r="82" spans="1:9" s="1" customFormat="1" ht="55.2">
      <c r="A82" s="84" t="s">
        <v>279</v>
      </c>
      <c r="B82" s="12" t="s">
        <v>11</v>
      </c>
      <c r="C82" s="10" t="s">
        <v>35</v>
      </c>
      <c r="D82" s="84" t="s">
        <v>278</v>
      </c>
      <c r="E82" s="10" t="s">
        <v>75</v>
      </c>
      <c r="F82" s="10" t="s">
        <v>408</v>
      </c>
      <c r="G82" s="11">
        <v>7600</v>
      </c>
      <c r="H82" s="11">
        <v>6000</v>
      </c>
      <c r="I82" s="20">
        <v>1583.62</v>
      </c>
    </row>
    <row r="83" spans="1:9" s="1" customFormat="1" ht="30" customHeight="1">
      <c r="A83" s="84" t="s">
        <v>279</v>
      </c>
      <c r="B83" s="12" t="s">
        <v>11</v>
      </c>
      <c r="C83" s="10" t="s">
        <v>35</v>
      </c>
      <c r="D83" s="84" t="s">
        <v>278</v>
      </c>
      <c r="E83" s="10" t="s">
        <v>76</v>
      </c>
      <c r="F83" s="10" t="s">
        <v>368</v>
      </c>
      <c r="G83" s="11">
        <v>200000</v>
      </c>
      <c r="H83" s="11">
        <v>190000</v>
      </c>
      <c r="I83" s="20">
        <v>23800</v>
      </c>
    </row>
    <row r="84" spans="1:9" s="1" customFormat="1" ht="15" customHeight="1">
      <c r="A84" s="84" t="s">
        <v>279</v>
      </c>
      <c r="B84" s="12" t="s">
        <v>11</v>
      </c>
      <c r="C84" s="10" t="s">
        <v>35</v>
      </c>
      <c r="D84" s="84" t="s">
        <v>278</v>
      </c>
      <c r="E84" s="10" t="s">
        <v>78</v>
      </c>
      <c r="F84" s="10" t="s">
        <v>79</v>
      </c>
      <c r="G84" s="11">
        <v>1240</v>
      </c>
      <c r="H84" s="11">
        <v>1240</v>
      </c>
      <c r="I84" s="20">
        <v>1234.3499999999999</v>
      </c>
    </row>
    <row r="85" spans="1:9" s="1" customFormat="1" ht="45" customHeight="1">
      <c r="A85" s="84" t="s">
        <v>279</v>
      </c>
      <c r="B85" s="12" t="s">
        <v>11</v>
      </c>
      <c r="C85" s="10" t="s">
        <v>35</v>
      </c>
      <c r="D85" s="84" t="s">
        <v>278</v>
      </c>
      <c r="E85" s="10" t="s">
        <v>80</v>
      </c>
      <c r="F85" s="10" t="s">
        <v>349</v>
      </c>
      <c r="G85" s="11">
        <v>178760</v>
      </c>
      <c r="H85" s="11">
        <v>98760</v>
      </c>
      <c r="I85" s="20">
        <v>74129</v>
      </c>
    </row>
    <row r="86" spans="1:9" s="1" customFormat="1" ht="69">
      <c r="A86" s="84" t="s">
        <v>279</v>
      </c>
      <c r="B86" s="12" t="s">
        <v>11</v>
      </c>
      <c r="C86" s="10" t="s">
        <v>35</v>
      </c>
      <c r="D86" s="84" t="s">
        <v>278</v>
      </c>
      <c r="E86" s="10" t="s">
        <v>82</v>
      </c>
      <c r="F86" s="10" t="s">
        <v>448</v>
      </c>
      <c r="G86" s="11">
        <v>0</v>
      </c>
      <c r="H86" s="11">
        <v>0</v>
      </c>
      <c r="I86" s="20">
        <v>-227177.41</v>
      </c>
    </row>
    <row r="87" spans="1:9" s="1" customFormat="1">
      <c r="A87" s="124" t="s">
        <v>83</v>
      </c>
      <c r="B87" s="124"/>
      <c r="C87" s="124"/>
      <c r="D87" s="124"/>
      <c r="E87" s="124"/>
      <c r="F87" s="124"/>
      <c r="G87" s="46">
        <f>SUM(G53:G86)</f>
        <v>48610000</v>
      </c>
      <c r="H87" s="46">
        <f>SUM(H53:H86)</f>
        <v>28138250</v>
      </c>
      <c r="I87" s="11">
        <f>SUM(I53:I86)</f>
        <v>19808679.390000004</v>
      </c>
    </row>
    <row r="88" spans="1:9" s="1" customFormat="1" ht="41.4">
      <c r="A88" s="10" t="s">
        <v>279</v>
      </c>
      <c r="B88" s="10" t="s">
        <v>11</v>
      </c>
      <c r="C88" s="10">
        <v>540500</v>
      </c>
      <c r="D88" s="10" t="s">
        <v>280</v>
      </c>
      <c r="E88" s="10">
        <v>500400</v>
      </c>
      <c r="F88" s="88" t="s">
        <v>280</v>
      </c>
      <c r="G88" s="42">
        <v>500000</v>
      </c>
      <c r="H88" s="11">
        <v>250000</v>
      </c>
      <c r="I88" s="20"/>
    </row>
    <row r="89" spans="1:9" s="1" customFormat="1" ht="45" customHeight="1">
      <c r="A89" s="10" t="s">
        <v>279</v>
      </c>
      <c r="B89" s="10" t="s">
        <v>11</v>
      </c>
      <c r="C89" s="10" t="s">
        <v>84</v>
      </c>
      <c r="D89" s="10" t="s">
        <v>281</v>
      </c>
      <c r="E89" s="10" t="s">
        <v>85</v>
      </c>
      <c r="F89" s="10" t="s">
        <v>409</v>
      </c>
      <c r="G89" s="42">
        <v>4343750</v>
      </c>
      <c r="H89" s="11">
        <v>2248000</v>
      </c>
      <c r="I89" s="20">
        <v>2238200</v>
      </c>
    </row>
    <row r="90" spans="1:9" s="1" customFormat="1" ht="96.6">
      <c r="A90" s="84" t="s">
        <v>279</v>
      </c>
      <c r="B90" s="10" t="s">
        <v>11</v>
      </c>
      <c r="C90" s="10" t="s">
        <v>87</v>
      </c>
      <c r="D90" s="10" t="s">
        <v>88</v>
      </c>
      <c r="E90" s="10" t="s">
        <v>89</v>
      </c>
      <c r="F90" s="10" t="s">
        <v>410</v>
      </c>
      <c r="G90" s="42">
        <v>1450000</v>
      </c>
      <c r="H90" s="11">
        <v>1450000</v>
      </c>
      <c r="I90" s="20">
        <v>331258.86</v>
      </c>
    </row>
    <row r="91" spans="1:9" s="1" customFormat="1" ht="30" customHeight="1">
      <c r="A91" s="84" t="s">
        <v>279</v>
      </c>
      <c r="B91" s="10" t="s">
        <v>11</v>
      </c>
      <c r="C91" s="10" t="s">
        <v>87</v>
      </c>
      <c r="D91" s="10" t="s">
        <v>88</v>
      </c>
      <c r="E91" s="10">
        <v>203030</v>
      </c>
      <c r="F91" s="10" t="s">
        <v>368</v>
      </c>
      <c r="G91" s="42">
        <v>6150000</v>
      </c>
      <c r="H91" s="11">
        <v>3000000</v>
      </c>
      <c r="I91" s="20">
        <v>1462024.88</v>
      </c>
    </row>
    <row r="92" spans="1:9" s="1" customFormat="1" ht="27.6">
      <c r="A92" s="84" t="s">
        <v>279</v>
      </c>
      <c r="B92" s="10" t="s">
        <v>11</v>
      </c>
      <c r="C92" s="10" t="s">
        <v>87</v>
      </c>
      <c r="D92" s="10" t="s">
        <v>88</v>
      </c>
      <c r="E92" s="10">
        <v>550204</v>
      </c>
      <c r="F92" s="39" t="s">
        <v>411</v>
      </c>
      <c r="G92" s="11">
        <v>50000</v>
      </c>
      <c r="H92" s="11">
        <v>50000</v>
      </c>
      <c r="I92" s="20"/>
    </row>
    <row r="93" spans="1:9" s="1" customFormat="1" ht="45" customHeight="1">
      <c r="A93" s="84" t="s">
        <v>279</v>
      </c>
      <c r="B93" s="10" t="s">
        <v>11</v>
      </c>
      <c r="C93" s="10" t="s">
        <v>87</v>
      </c>
      <c r="D93" s="10" t="s">
        <v>88</v>
      </c>
      <c r="E93" s="10" t="s">
        <v>90</v>
      </c>
      <c r="F93" s="10" t="s">
        <v>412</v>
      </c>
      <c r="G93" s="11">
        <v>15500000</v>
      </c>
      <c r="H93" s="11">
        <v>7100000</v>
      </c>
      <c r="I93" s="20">
        <v>6732402</v>
      </c>
    </row>
    <row r="94" spans="1:9" s="1" customFormat="1">
      <c r="A94" s="124" t="s">
        <v>91</v>
      </c>
      <c r="B94" s="124"/>
      <c r="C94" s="124"/>
      <c r="D94" s="124"/>
      <c r="E94" s="124"/>
      <c r="F94" s="124"/>
      <c r="G94" s="11">
        <f>SUM(G88:G93)</f>
        <v>27993750</v>
      </c>
      <c r="H94" s="11">
        <f>SUM(H88:H93)</f>
        <v>14098000</v>
      </c>
      <c r="I94" s="11">
        <f>SUM(I88:I93)</f>
        <v>10763885.74</v>
      </c>
    </row>
    <row r="95" spans="1:9" s="1" customFormat="1" ht="41.4">
      <c r="A95" s="10" t="s">
        <v>279</v>
      </c>
      <c r="B95" s="10" t="s">
        <v>11</v>
      </c>
      <c r="C95" s="10" t="s">
        <v>92</v>
      </c>
      <c r="D95" s="10" t="s">
        <v>282</v>
      </c>
      <c r="E95" s="10" t="s">
        <v>93</v>
      </c>
      <c r="F95" s="10" t="s">
        <v>413</v>
      </c>
      <c r="G95" s="11">
        <v>10000</v>
      </c>
      <c r="H95" s="11">
        <v>7000</v>
      </c>
      <c r="I95" s="20">
        <v>5414</v>
      </c>
    </row>
    <row r="96" spans="1:9" s="1" customFormat="1" ht="27.6">
      <c r="A96" s="10" t="s">
        <v>279</v>
      </c>
      <c r="B96" s="10" t="s">
        <v>11</v>
      </c>
      <c r="C96" s="10" t="s">
        <v>92</v>
      </c>
      <c r="D96" s="84" t="s">
        <v>282</v>
      </c>
      <c r="E96" s="10" t="s">
        <v>94</v>
      </c>
      <c r="F96" s="10" t="s">
        <v>414</v>
      </c>
      <c r="G96" s="11">
        <v>16600000</v>
      </c>
      <c r="H96" s="11">
        <v>8450000</v>
      </c>
      <c r="I96" s="20">
        <v>5610113.5599999996</v>
      </c>
    </row>
    <row r="97" spans="1:9" s="1" customFormat="1">
      <c r="A97" s="124" t="s">
        <v>95</v>
      </c>
      <c r="B97" s="124"/>
      <c r="C97" s="124"/>
      <c r="D97" s="124"/>
      <c r="E97" s="124"/>
      <c r="F97" s="124"/>
      <c r="G97" s="11">
        <f>SUM(G95:G96)</f>
        <v>16610000</v>
      </c>
      <c r="H97" s="11">
        <f t="shared" ref="H97:I97" si="0">SUM(H95:H96)</f>
        <v>8457000</v>
      </c>
      <c r="I97" s="11">
        <f t="shared" si="0"/>
        <v>5615527.5599999996</v>
      </c>
    </row>
    <row r="98" spans="1:9" s="1" customFormat="1" ht="15" customHeight="1">
      <c r="A98" s="10" t="s">
        <v>279</v>
      </c>
      <c r="B98" s="10" t="s">
        <v>11</v>
      </c>
      <c r="C98" s="10" t="s">
        <v>96</v>
      </c>
      <c r="D98" s="10" t="s">
        <v>283</v>
      </c>
      <c r="E98" s="10">
        <v>200101</v>
      </c>
      <c r="F98" s="10" t="s">
        <v>48</v>
      </c>
      <c r="G98" s="11">
        <v>48000</v>
      </c>
      <c r="H98" s="11">
        <v>48000</v>
      </c>
      <c r="I98" s="20">
        <v>0</v>
      </c>
    </row>
    <row r="99" spans="1:9" s="1" customFormat="1" ht="30" customHeight="1">
      <c r="A99" s="10" t="s">
        <v>279</v>
      </c>
      <c r="B99" s="10" t="s">
        <v>11</v>
      </c>
      <c r="C99" s="10" t="s">
        <v>96</v>
      </c>
      <c r="D99" s="84" t="s">
        <v>283</v>
      </c>
      <c r="E99" s="10">
        <v>200102</v>
      </c>
      <c r="F99" s="10" t="s">
        <v>323</v>
      </c>
      <c r="G99" s="11">
        <v>16000</v>
      </c>
      <c r="H99" s="11">
        <v>16000</v>
      </c>
      <c r="I99" s="20">
        <v>0</v>
      </c>
    </row>
    <row r="100" spans="1:9" s="1" customFormat="1" ht="30" customHeight="1">
      <c r="A100" s="84" t="s">
        <v>279</v>
      </c>
      <c r="B100" s="10" t="s">
        <v>11</v>
      </c>
      <c r="C100" s="10" t="s">
        <v>96</v>
      </c>
      <c r="D100" s="84" t="s">
        <v>283</v>
      </c>
      <c r="E100" s="10" t="s">
        <v>50</v>
      </c>
      <c r="F100" s="10" t="s">
        <v>387</v>
      </c>
      <c r="G100" s="11">
        <v>100000</v>
      </c>
      <c r="H100" s="11">
        <v>70000</v>
      </c>
      <c r="I100" s="20">
        <v>35496.36</v>
      </c>
    </row>
    <row r="101" spans="1:9" s="1" customFormat="1" ht="15" customHeight="1">
      <c r="A101" s="84" t="s">
        <v>279</v>
      </c>
      <c r="B101" s="10" t="s">
        <v>11</v>
      </c>
      <c r="C101" s="10" t="s">
        <v>96</v>
      </c>
      <c r="D101" s="84" t="s">
        <v>283</v>
      </c>
      <c r="E101" s="10" t="s">
        <v>52</v>
      </c>
      <c r="F101" s="88" t="s">
        <v>325</v>
      </c>
      <c r="G101" s="11">
        <v>15000</v>
      </c>
      <c r="H101" s="11">
        <v>9000</v>
      </c>
      <c r="I101" s="20">
        <v>8557.4599999999991</v>
      </c>
    </row>
    <row r="102" spans="1:9" s="1" customFormat="1" ht="15" customHeight="1">
      <c r="A102" s="84" t="s">
        <v>279</v>
      </c>
      <c r="B102" s="10" t="s">
        <v>11</v>
      </c>
      <c r="C102" s="10" t="s">
        <v>96</v>
      </c>
      <c r="D102" s="84" t="s">
        <v>283</v>
      </c>
      <c r="E102" s="10">
        <v>200105</v>
      </c>
      <c r="F102" s="88" t="s">
        <v>326</v>
      </c>
      <c r="G102" s="11">
        <v>30000</v>
      </c>
      <c r="H102" s="11">
        <v>14000</v>
      </c>
      <c r="I102" s="20">
        <v>7133.81</v>
      </c>
    </row>
    <row r="103" spans="1:9" s="1" customFormat="1" ht="15" customHeight="1">
      <c r="A103" s="84" t="s">
        <v>279</v>
      </c>
      <c r="B103" s="10" t="s">
        <v>11</v>
      </c>
      <c r="C103" s="10" t="s">
        <v>96</v>
      </c>
      <c r="D103" s="84" t="s">
        <v>283</v>
      </c>
      <c r="E103" s="10">
        <v>200106</v>
      </c>
      <c r="F103" s="88" t="s">
        <v>56</v>
      </c>
      <c r="G103" s="11">
        <v>1000</v>
      </c>
      <c r="H103" s="11">
        <v>1000</v>
      </c>
      <c r="I103" s="20">
        <v>349</v>
      </c>
    </row>
    <row r="104" spans="1:9" s="1" customFormat="1" ht="30" customHeight="1">
      <c r="A104" s="84" t="s">
        <v>279</v>
      </c>
      <c r="B104" s="10" t="s">
        <v>11</v>
      </c>
      <c r="C104" s="10" t="s">
        <v>96</v>
      </c>
      <c r="D104" s="84" t="s">
        <v>283</v>
      </c>
      <c r="E104" s="10" t="s">
        <v>59</v>
      </c>
      <c r="F104" s="10" t="s">
        <v>327</v>
      </c>
      <c r="G104" s="11">
        <v>15000</v>
      </c>
      <c r="H104" s="11">
        <v>11000</v>
      </c>
      <c r="I104" s="20">
        <v>5044.84</v>
      </c>
    </row>
    <row r="105" spans="1:9" s="1" customFormat="1" ht="45" customHeight="1">
      <c r="A105" s="84" t="s">
        <v>279</v>
      </c>
      <c r="B105" s="10" t="s">
        <v>11</v>
      </c>
      <c r="C105" s="10" t="s">
        <v>96</v>
      </c>
      <c r="D105" s="84" t="s">
        <v>283</v>
      </c>
      <c r="E105" s="10" t="s">
        <v>61</v>
      </c>
      <c r="F105" s="10" t="s">
        <v>328</v>
      </c>
      <c r="G105" s="11">
        <v>370000</v>
      </c>
      <c r="H105" s="11">
        <v>180000</v>
      </c>
      <c r="I105" s="20">
        <v>146570.12</v>
      </c>
    </row>
    <row r="106" spans="1:9" s="1" customFormat="1" ht="45" customHeight="1">
      <c r="A106" s="84" t="s">
        <v>279</v>
      </c>
      <c r="B106" s="10" t="s">
        <v>11</v>
      </c>
      <c r="C106" s="10" t="s">
        <v>96</v>
      </c>
      <c r="D106" s="84" t="s">
        <v>283</v>
      </c>
      <c r="E106" s="10" t="s">
        <v>63</v>
      </c>
      <c r="F106" s="10" t="s">
        <v>381</v>
      </c>
      <c r="G106" s="11">
        <v>10000</v>
      </c>
      <c r="H106" s="11">
        <v>10000</v>
      </c>
      <c r="I106" s="20">
        <v>650.59</v>
      </c>
    </row>
    <row r="107" spans="1:9" s="1" customFormat="1" ht="15" customHeight="1">
      <c r="A107" s="84" t="s">
        <v>279</v>
      </c>
      <c r="B107" s="10" t="s">
        <v>11</v>
      </c>
      <c r="C107" s="10" t="s">
        <v>96</v>
      </c>
      <c r="D107" s="84" t="s">
        <v>283</v>
      </c>
      <c r="E107" s="10" t="s">
        <v>65</v>
      </c>
      <c r="F107" s="10" t="s">
        <v>66</v>
      </c>
      <c r="G107" s="11">
        <v>16000</v>
      </c>
      <c r="H107" s="11">
        <v>16000</v>
      </c>
      <c r="I107" s="20">
        <v>0</v>
      </c>
    </row>
    <row r="108" spans="1:9" s="1" customFormat="1" ht="27.6">
      <c r="A108" s="84" t="s">
        <v>279</v>
      </c>
      <c r="B108" s="10" t="s">
        <v>11</v>
      </c>
      <c r="C108" s="10" t="s">
        <v>96</v>
      </c>
      <c r="D108" s="84" t="s">
        <v>283</v>
      </c>
      <c r="E108" s="10">
        <v>203030</v>
      </c>
      <c r="F108" s="10" t="s">
        <v>368</v>
      </c>
      <c r="G108" s="11">
        <v>4000</v>
      </c>
      <c r="H108" s="11">
        <v>4000</v>
      </c>
      <c r="I108" s="20">
        <v>0</v>
      </c>
    </row>
    <row r="109" spans="1:9" s="1" customFormat="1">
      <c r="A109" s="125" t="s">
        <v>98</v>
      </c>
      <c r="B109" s="125"/>
      <c r="C109" s="125"/>
      <c r="D109" s="125"/>
      <c r="E109" s="125"/>
      <c r="F109" s="125"/>
      <c r="G109" s="35">
        <f>SUM(G98:G108)</f>
        <v>625000</v>
      </c>
      <c r="H109" s="35">
        <f>SUM(H98:H108)</f>
        <v>379000</v>
      </c>
      <c r="I109" s="35">
        <f>SUM(I98:I108)</f>
        <v>203802.18</v>
      </c>
    </row>
    <row r="110" spans="1:9" s="1" customFormat="1" ht="41.4">
      <c r="A110" s="10" t="s">
        <v>279</v>
      </c>
      <c r="B110" s="10" t="s">
        <v>11</v>
      </c>
      <c r="C110" s="10" t="s">
        <v>99</v>
      </c>
      <c r="D110" s="10" t="s">
        <v>284</v>
      </c>
      <c r="E110" s="10">
        <v>20101</v>
      </c>
      <c r="F110" s="10" t="s">
        <v>48</v>
      </c>
      <c r="G110" s="11">
        <v>17810</v>
      </c>
      <c r="H110" s="11">
        <v>17810</v>
      </c>
      <c r="I110" s="20">
        <v>0</v>
      </c>
    </row>
    <row r="111" spans="1:9" s="1" customFormat="1" ht="41.4">
      <c r="A111" s="10" t="s">
        <v>279</v>
      </c>
      <c r="B111" s="10" t="s">
        <v>11</v>
      </c>
      <c r="C111" s="10" t="s">
        <v>99</v>
      </c>
      <c r="D111" s="84" t="s">
        <v>284</v>
      </c>
      <c r="E111" s="10">
        <v>200102</v>
      </c>
      <c r="F111" s="10" t="s">
        <v>372</v>
      </c>
      <c r="G111" s="11">
        <v>5850</v>
      </c>
      <c r="H111" s="11">
        <v>5850</v>
      </c>
      <c r="I111" s="20">
        <v>0</v>
      </c>
    </row>
    <row r="112" spans="1:9" s="1" customFormat="1" ht="41.4">
      <c r="A112" s="84" t="s">
        <v>279</v>
      </c>
      <c r="B112" s="10" t="s">
        <v>11</v>
      </c>
      <c r="C112" s="10" t="s">
        <v>99</v>
      </c>
      <c r="D112" s="84" t="s">
        <v>284</v>
      </c>
      <c r="E112" s="10" t="s">
        <v>50</v>
      </c>
      <c r="F112" s="88" t="s">
        <v>387</v>
      </c>
      <c r="G112" s="11">
        <v>120900</v>
      </c>
      <c r="H112" s="11">
        <v>105000</v>
      </c>
      <c r="I112" s="20">
        <v>104603.72</v>
      </c>
    </row>
    <row r="113" spans="1:10" s="1" customFormat="1" ht="41.4">
      <c r="A113" s="84" t="s">
        <v>279</v>
      </c>
      <c r="B113" s="10" t="s">
        <v>11</v>
      </c>
      <c r="C113" s="10" t="s">
        <v>99</v>
      </c>
      <c r="D113" s="84" t="s">
        <v>284</v>
      </c>
      <c r="E113" s="10" t="s">
        <v>52</v>
      </c>
      <c r="F113" s="88" t="s">
        <v>325</v>
      </c>
      <c r="G113" s="11">
        <v>20000</v>
      </c>
      <c r="H113" s="11">
        <v>10000</v>
      </c>
      <c r="I113" s="20">
        <v>7998.16</v>
      </c>
    </row>
    <row r="114" spans="1:10" s="1" customFormat="1" ht="41.4">
      <c r="A114" s="84" t="s">
        <v>279</v>
      </c>
      <c r="B114" s="10" t="s">
        <v>11</v>
      </c>
      <c r="C114" s="10" t="s">
        <v>99</v>
      </c>
      <c r="D114" s="84" t="s">
        <v>284</v>
      </c>
      <c r="E114" s="10">
        <v>200105</v>
      </c>
      <c r="F114" s="88" t="s">
        <v>326</v>
      </c>
      <c r="G114" s="11">
        <v>113000</v>
      </c>
      <c r="H114" s="11">
        <v>60000</v>
      </c>
      <c r="I114" s="20">
        <v>25222.91</v>
      </c>
    </row>
    <row r="115" spans="1:10" s="1" customFormat="1" ht="41.4">
      <c r="A115" s="84" t="s">
        <v>279</v>
      </c>
      <c r="B115" s="10" t="s">
        <v>11</v>
      </c>
      <c r="C115" s="10" t="s">
        <v>99</v>
      </c>
      <c r="D115" s="84" t="s">
        <v>284</v>
      </c>
      <c r="E115" s="10" t="s">
        <v>55</v>
      </c>
      <c r="F115" s="10" t="s">
        <v>56</v>
      </c>
      <c r="G115" s="11">
        <v>14330</v>
      </c>
      <c r="H115" s="11">
        <v>14330</v>
      </c>
      <c r="I115" s="20">
        <v>0</v>
      </c>
    </row>
    <row r="116" spans="1:10" s="1" customFormat="1" ht="41.4">
      <c r="A116" s="84" t="s">
        <v>279</v>
      </c>
      <c r="B116" s="10" t="s">
        <v>11</v>
      </c>
      <c r="C116" s="10" t="s">
        <v>99</v>
      </c>
      <c r="D116" s="84" t="s">
        <v>284</v>
      </c>
      <c r="E116" s="10" t="s">
        <v>59</v>
      </c>
      <c r="F116" s="10" t="s">
        <v>327</v>
      </c>
      <c r="G116" s="11">
        <v>23000</v>
      </c>
      <c r="H116" s="11">
        <v>10000</v>
      </c>
      <c r="I116" s="20">
        <v>7265.38</v>
      </c>
    </row>
    <row r="117" spans="1:10" s="1" customFormat="1" ht="45" customHeight="1">
      <c r="A117" s="84" t="s">
        <v>279</v>
      </c>
      <c r="B117" s="10" t="s">
        <v>11</v>
      </c>
      <c r="C117" s="10" t="s">
        <v>99</v>
      </c>
      <c r="D117" s="84" t="s">
        <v>284</v>
      </c>
      <c r="E117" s="10" t="s">
        <v>61</v>
      </c>
      <c r="F117" s="88" t="s">
        <v>328</v>
      </c>
      <c r="G117" s="11">
        <v>98980</v>
      </c>
      <c r="H117" s="11">
        <v>48980</v>
      </c>
      <c r="I117" s="20">
        <v>28422.87</v>
      </c>
    </row>
    <row r="118" spans="1:10" s="1" customFormat="1" ht="45" customHeight="1">
      <c r="A118" s="84" t="s">
        <v>279</v>
      </c>
      <c r="B118" s="10" t="s">
        <v>11</v>
      </c>
      <c r="C118" s="10" t="s">
        <v>99</v>
      </c>
      <c r="D118" s="84" t="s">
        <v>284</v>
      </c>
      <c r="E118" s="10">
        <v>200130</v>
      </c>
      <c r="F118" s="88" t="s">
        <v>381</v>
      </c>
      <c r="G118" s="11">
        <v>39650</v>
      </c>
      <c r="H118" s="11">
        <v>30000</v>
      </c>
      <c r="I118" s="20">
        <v>8468.16</v>
      </c>
    </row>
    <row r="119" spans="1:10" s="1" customFormat="1" ht="41.4">
      <c r="A119" s="84" t="s">
        <v>279</v>
      </c>
      <c r="B119" s="10" t="s">
        <v>11</v>
      </c>
      <c r="C119" s="10" t="s">
        <v>99</v>
      </c>
      <c r="D119" s="84" t="s">
        <v>284</v>
      </c>
      <c r="E119" s="10">
        <v>200200</v>
      </c>
      <c r="F119" s="10" t="s">
        <v>330</v>
      </c>
      <c r="G119" s="11">
        <v>73370</v>
      </c>
      <c r="H119" s="11">
        <v>73370</v>
      </c>
      <c r="I119" s="20">
        <v>4575.67</v>
      </c>
    </row>
    <row r="120" spans="1:10" s="1" customFormat="1" ht="41.4">
      <c r="A120" s="84" t="s">
        <v>279</v>
      </c>
      <c r="B120" s="10" t="s">
        <v>11</v>
      </c>
      <c r="C120" s="10" t="s">
        <v>99</v>
      </c>
      <c r="D120" s="84" t="s">
        <v>284</v>
      </c>
      <c r="E120" s="10">
        <v>200404</v>
      </c>
      <c r="F120" s="39" t="s">
        <v>332</v>
      </c>
      <c r="G120" s="11">
        <v>4100</v>
      </c>
      <c r="H120" s="11">
        <v>4100</v>
      </c>
      <c r="I120" s="20">
        <v>0</v>
      </c>
    </row>
    <row r="121" spans="1:10" s="1" customFormat="1" ht="41.4">
      <c r="A121" s="84" t="s">
        <v>279</v>
      </c>
      <c r="B121" s="10" t="s">
        <v>11</v>
      </c>
      <c r="C121" s="10" t="s">
        <v>99</v>
      </c>
      <c r="D121" s="84" t="s">
        <v>284</v>
      </c>
      <c r="E121" s="10">
        <v>200501</v>
      </c>
      <c r="F121" s="39" t="s">
        <v>389</v>
      </c>
      <c r="G121" s="11">
        <v>49540</v>
      </c>
      <c r="H121" s="11">
        <v>49540</v>
      </c>
      <c r="I121" s="20">
        <v>35462</v>
      </c>
    </row>
    <row r="122" spans="1:10" s="1" customFormat="1" ht="41.4">
      <c r="A122" s="84" t="s">
        <v>279</v>
      </c>
      <c r="B122" s="10" t="s">
        <v>11</v>
      </c>
      <c r="C122" s="10" t="s">
        <v>99</v>
      </c>
      <c r="D122" s="84" t="s">
        <v>284</v>
      </c>
      <c r="E122" s="10" t="s">
        <v>65</v>
      </c>
      <c r="F122" s="10" t="s">
        <v>66</v>
      </c>
      <c r="G122" s="11">
        <v>18400</v>
      </c>
      <c r="H122" s="11">
        <v>18400</v>
      </c>
      <c r="I122" s="20">
        <v>4638.01</v>
      </c>
    </row>
    <row r="123" spans="1:10" s="1" customFormat="1" ht="41.4">
      <c r="A123" s="84" t="s">
        <v>279</v>
      </c>
      <c r="B123" s="10" t="s">
        <v>11</v>
      </c>
      <c r="C123" s="10" t="s">
        <v>99</v>
      </c>
      <c r="D123" s="84" t="s">
        <v>284</v>
      </c>
      <c r="E123" s="10">
        <v>200900</v>
      </c>
      <c r="F123" s="39" t="s">
        <v>115</v>
      </c>
      <c r="G123" s="11">
        <v>320</v>
      </c>
      <c r="H123" s="11">
        <v>320</v>
      </c>
      <c r="I123" s="20">
        <v>0</v>
      </c>
    </row>
    <row r="124" spans="1:10" s="1" customFormat="1" ht="41.4">
      <c r="A124" s="84" t="s">
        <v>279</v>
      </c>
      <c r="B124" s="10" t="s">
        <v>11</v>
      </c>
      <c r="C124" s="10" t="s">
        <v>99</v>
      </c>
      <c r="D124" s="84" t="s">
        <v>284</v>
      </c>
      <c r="E124" s="10">
        <v>201300</v>
      </c>
      <c r="F124" s="10" t="s">
        <v>338</v>
      </c>
      <c r="G124" s="11">
        <v>25000</v>
      </c>
      <c r="H124" s="11">
        <v>25000</v>
      </c>
      <c r="I124" s="20">
        <v>0</v>
      </c>
    </row>
    <row r="125" spans="1:10" s="1" customFormat="1" ht="41.4">
      <c r="A125" s="84" t="s">
        <v>279</v>
      </c>
      <c r="B125" s="10" t="s">
        <v>11</v>
      </c>
      <c r="C125" s="10" t="s">
        <v>99</v>
      </c>
      <c r="D125" s="84" t="s">
        <v>284</v>
      </c>
      <c r="E125" s="10">
        <v>201400</v>
      </c>
      <c r="F125" s="39" t="s">
        <v>339</v>
      </c>
      <c r="G125" s="11">
        <v>750</v>
      </c>
      <c r="H125" s="11">
        <v>750</v>
      </c>
      <c r="I125" s="20">
        <v>0</v>
      </c>
    </row>
    <row r="126" spans="1:10" s="1" customFormat="1" ht="41.4">
      <c r="A126" s="84" t="s">
        <v>279</v>
      </c>
      <c r="B126" s="10" t="s">
        <v>11</v>
      </c>
      <c r="C126" s="10" t="s">
        <v>99</v>
      </c>
      <c r="D126" s="84" t="s">
        <v>284</v>
      </c>
      <c r="E126" s="10">
        <v>203003</v>
      </c>
      <c r="F126" s="39" t="s">
        <v>342</v>
      </c>
      <c r="G126" s="11">
        <v>60000</v>
      </c>
      <c r="H126" s="11">
        <v>60000</v>
      </c>
      <c r="I126" s="20">
        <v>0</v>
      </c>
    </row>
    <row r="127" spans="1:10" s="1" customFormat="1" ht="41.4">
      <c r="A127" s="84" t="s">
        <v>279</v>
      </c>
      <c r="B127" s="10" t="s">
        <v>11</v>
      </c>
      <c r="C127" s="10" t="s">
        <v>99</v>
      </c>
      <c r="D127" s="84" t="s">
        <v>284</v>
      </c>
      <c r="E127" s="10">
        <v>203030</v>
      </c>
      <c r="F127" s="39" t="s">
        <v>368</v>
      </c>
      <c r="G127" s="11">
        <v>0</v>
      </c>
      <c r="H127" s="11">
        <v>0</v>
      </c>
      <c r="I127" s="20">
        <v>0</v>
      </c>
    </row>
    <row r="128" spans="1:10" s="1" customFormat="1" ht="41.4">
      <c r="A128" s="84" t="s">
        <v>279</v>
      </c>
      <c r="B128" s="10" t="s">
        <v>11</v>
      </c>
      <c r="C128" s="10">
        <v>610500</v>
      </c>
      <c r="D128" s="84" t="s">
        <v>284</v>
      </c>
      <c r="E128" s="10">
        <v>510101</v>
      </c>
      <c r="F128" s="10" t="s">
        <v>409</v>
      </c>
      <c r="G128" s="11">
        <v>2969000</v>
      </c>
      <c r="H128" s="11">
        <v>1623400</v>
      </c>
      <c r="I128" s="20">
        <v>1623400</v>
      </c>
      <c r="J128" s="85"/>
    </row>
    <row r="129" spans="1:9" s="1" customFormat="1" ht="41.4">
      <c r="A129" s="84" t="s">
        <v>279</v>
      </c>
      <c r="B129" s="83" t="s">
        <v>11</v>
      </c>
      <c r="C129" s="83">
        <v>615000</v>
      </c>
      <c r="D129" s="83" t="s">
        <v>285</v>
      </c>
      <c r="E129" s="83">
        <v>200101</v>
      </c>
      <c r="F129" s="39" t="s">
        <v>48</v>
      </c>
      <c r="G129" s="11">
        <v>9000</v>
      </c>
      <c r="H129" s="11">
        <v>9000</v>
      </c>
      <c r="I129" s="20">
        <v>0</v>
      </c>
    </row>
    <row r="130" spans="1:9" s="1" customFormat="1" ht="41.4">
      <c r="A130" s="84" t="s">
        <v>279</v>
      </c>
      <c r="B130" s="83" t="s">
        <v>11</v>
      </c>
      <c r="C130" s="83">
        <v>615000</v>
      </c>
      <c r="D130" s="84" t="s">
        <v>285</v>
      </c>
      <c r="E130" s="83">
        <v>200102</v>
      </c>
      <c r="F130" s="39" t="s">
        <v>323</v>
      </c>
      <c r="G130" s="11">
        <v>4500</v>
      </c>
      <c r="H130" s="11">
        <v>4500</v>
      </c>
      <c r="I130" s="20">
        <v>0</v>
      </c>
    </row>
    <row r="131" spans="1:9" s="1" customFormat="1" ht="41.4">
      <c r="A131" s="84" t="s">
        <v>279</v>
      </c>
      <c r="B131" s="83" t="s">
        <v>11</v>
      </c>
      <c r="C131" s="83">
        <v>615000</v>
      </c>
      <c r="D131" s="84" t="s">
        <v>285</v>
      </c>
      <c r="E131" s="83">
        <v>200109</v>
      </c>
      <c r="F131" s="39" t="s">
        <v>328</v>
      </c>
      <c r="G131" s="11">
        <v>72000</v>
      </c>
      <c r="H131" s="11">
        <v>51000</v>
      </c>
      <c r="I131" s="20">
        <v>26749.1</v>
      </c>
    </row>
    <row r="132" spans="1:9" s="1" customFormat="1" ht="41.4">
      <c r="A132" s="84" t="s">
        <v>279</v>
      </c>
      <c r="B132" s="83" t="s">
        <v>11</v>
      </c>
      <c r="C132" s="83">
        <v>615000</v>
      </c>
      <c r="D132" s="84" t="s">
        <v>285</v>
      </c>
      <c r="E132" s="83">
        <v>200130</v>
      </c>
      <c r="F132" s="39" t="s">
        <v>415</v>
      </c>
      <c r="G132" s="11">
        <v>8000</v>
      </c>
      <c r="H132" s="11">
        <v>6000</v>
      </c>
      <c r="I132" s="20">
        <v>0</v>
      </c>
    </row>
    <row r="133" spans="1:9" s="1" customFormat="1" ht="41.4">
      <c r="A133" s="84" t="s">
        <v>279</v>
      </c>
      <c r="B133" s="83" t="s">
        <v>11</v>
      </c>
      <c r="C133" s="83">
        <v>615000</v>
      </c>
      <c r="D133" s="84" t="s">
        <v>285</v>
      </c>
      <c r="E133" s="83">
        <v>200530</v>
      </c>
      <c r="F133" s="39" t="s">
        <v>66</v>
      </c>
      <c r="G133" s="11">
        <v>7000</v>
      </c>
      <c r="H133" s="11">
        <v>7000</v>
      </c>
      <c r="I133" s="20">
        <v>0</v>
      </c>
    </row>
    <row r="134" spans="1:9" s="1" customFormat="1">
      <c r="A134" s="125" t="s">
        <v>100</v>
      </c>
      <c r="B134" s="125"/>
      <c r="C134" s="125"/>
      <c r="D134" s="125"/>
      <c r="E134" s="125"/>
      <c r="F134" s="125"/>
      <c r="G134" s="35">
        <f>SUM(G110:G133)</f>
        <v>3754500</v>
      </c>
      <c r="H134" s="35">
        <f>SUM(H110:H133)</f>
        <v>2234350</v>
      </c>
      <c r="I134" s="35">
        <f>SUM(I110:I133)</f>
        <v>1876805.9800000002</v>
      </c>
    </row>
    <row r="135" spans="1:9" s="1" customFormat="1" ht="30" customHeight="1">
      <c r="A135" s="10" t="s">
        <v>279</v>
      </c>
      <c r="B135" s="10" t="s">
        <v>11</v>
      </c>
      <c r="C135" s="10" t="s">
        <v>101</v>
      </c>
      <c r="D135" s="10" t="s">
        <v>286</v>
      </c>
      <c r="E135" s="10">
        <v>100115</v>
      </c>
      <c r="F135" s="10" t="s">
        <v>416</v>
      </c>
      <c r="G135" s="11">
        <v>393500</v>
      </c>
      <c r="H135" s="11">
        <v>215000</v>
      </c>
      <c r="I135" s="20">
        <v>170199</v>
      </c>
    </row>
    <row r="136" spans="1:9" s="1" customFormat="1" ht="30" customHeight="1">
      <c r="A136" s="10" t="s">
        <v>279</v>
      </c>
      <c r="B136" s="10" t="s">
        <v>11</v>
      </c>
      <c r="C136" s="10" t="s">
        <v>101</v>
      </c>
      <c r="D136" s="84" t="s">
        <v>286</v>
      </c>
      <c r="E136" s="10">
        <v>100130</v>
      </c>
      <c r="F136" s="10" t="s">
        <v>319</v>
      </c>
      <c r="G136" s="11">
        <v>105000</v>
      </c>
      <c r="H136" s="11">
        <v>52800</v>
      </c>
      <c r="I136" s="20">
        <v>51840</v>
      </c>
    </row>
    <row r="137" spans="1:9" s="1" customFormat="1" ht="30" customHeight="1">
      <c r="A137" s="84" t="s">
        <v>279</v>
      </c>
      <c r="B137" s="10" t="s">
        <v>11</v>
      </c>
      <c r="C137" s="10" t="s">
        <v>101</v>
      </c>
      <c r="D137" s="84" t="s">
        <v>286</v>
      </c>
      <c r="E137" s="10">
        <v>100307</v>
      </c>
      <c r="F137" s="10" t="s">
        <v>322</v>
      </c>
      <c r="G137" s="11">
        <v>2000</v>
      </c>
      <c r="H137" s="11">
        <v>900</v>
      </c>
      <c r="I137" s="20">
        <v>516</v>
      </c>
    </row>
    <row r="138" spans="1:9" s="1" customFormat="1" ht="15" customHeight="1">
      <c r="A138" s="84" t="s">
        <v>279</v>
      </c>
      <c r="B138" s="10" t="s">
        <v>11</v>
      </c>
      <c r="C138" s="10" t="s">
        <v>101</v>
      </c>
      <c r="D138" s="84" t="s">
        <v>286</v>
      </c>
      <c r="E138" s="10" t="s">
        <v>47</v>
      </c>
      <c r="F138" s="10" t="s">
        <v>48</v>
      </c>
      <c r="G138" s="11">
        <v>99000</v>
      </c>
      <c r="H138" s="11">
        <v>44500</v>
      </c>
      <c r="I138" s="20">
        <v>7399.9</v>
      </c>
    </row>
    <row r="139" spans="1:9" s="1" customFormat="1" ht="30" customHeight="1">
      <c r="A139" s="84" t="s">
        <v>279</v>
      </c>
      <c r="B139" s="10" t="s">
        <v>11</v>
      </c>
      <c r="C139" s="10" t="s">
        <v>101</v>
      </c>
      <c r="D139" s="84" t="s">
        <v>286</v>
      </c>
      <c r="E139" s="10">
        <v>200102</v>
      </c>
      <c r="F139" s="10" t="s">
        <v>323</v>
      </c>
      <c r="G139" s="11">
        <v>81000</v>
      </c>
      <c r="H139" s="11">
        <v>46000</v>
      </c>
      <c r="I139" s="20">
        <v>5952.18</v>
      </c>
    </row>
    <row r="140" spans="1:9" s="1" customFormat="1" ht="30" customHeight="1">
      <c r="A140" s="84" t="s">
        <v>279</v>
      </c>
      <c r="B140" s="10" t="s">
        <v>11</v>
      </c>
      <c r="C140" s="10" t="s">
        <v>101</v>
      </c>
      <c r="D140" s="84" t="s">
        <v>286</v>
      </c>
      <c r="E140" s="10" t="s">
        <v>50</v>
      </c>
      <c r="F140" s="88" t="s">
        <v>387</v>
      </c>
      <c r="G140" s="11">
        <v>800000</v>
      </c>
      <c r="H140" s="11">
        <v>517000</v>
      </c>
      <c r="I140" s="20">
        <v>357501.16</v>
      </c>
    </row>
    <row r="141" spans="1:9" s="1" customFormat="1" ht="15" customHeight="1">
      <c r="A141" s="84" t="s">
        <v>279</v>
      </c>
      <c r="B141" s="10" t="s">
        <v>11</v>
      </c>
      <c r="C141" s="10" t="s">
        <v>101</v>
      </c>
      <c r="D141" s="84" t="s">
        <v>286</v>
      </c>
      <c r="E141" s="10" t="s">
        <v>52</v>
      </c>
      <c r="F141" s="88" t="s">
        <v>325</v>
      </c>
      <c r="G141" s="11">
        <v>78000</v>
      </c>
      <c r="H141" s="11">
        <v>38000</v>
      </c>
      <c r="I141" s="20">
        <v>29394.34</v>
      </c>
    </row>
    <row r="142" spans="1:9" s="1" customFormat="1" ht="15" customHeight="1">
      <c r="A142" s="84" t="s">
        <v>279</v>
      </c>
      <c r="B142" s="10" t="s">
        <v>11</v>
      </c>
      <c r="C142" s="10" t="s">
        <v>101</v>
      </c>
      <c r="D142" s="84" t="s">
        <v>286</v>
      </c>
      <c r="E142" s="10">
        <v>200105</v>
      </c>
      <c r="F142" s="10" t="s">
        <v>417</v>
      </c>
      <c r="G142" s="11">
        <v>7300</v>
      </c>
      <c r="H142" s="11">
        <v>5300</v>
      </c>
      <c r="I142" s="20">
        <v>0</v>
      </c>
    </row>
    <row r="143" spans="1:9" s="1" customFormat="1" ht="15" customHeight="1">
      <c r="A143" s="84" t="s">
        <v>279</v>
      </c>
      <c r="B143" s="10" t="s">
        <v>11</v>
      </c>
      <c r="C143" s="10" t="s">
        <v>101</v>
      </c>
      <c r="D143" s="84" t="s">
        <v>286</v>
      </c>
      <c r="E143" s="10">
        <v>200106</v>
      </c>
      <c r="F143" s="10" t="s">
        <v>56</v>
      </c>
      <c r="G143" s="11">
        <v>7700</v>
      </c>
      <c r="H143" s="11">
        <v>4000</v>
      </c>
      <c r="I143" s="20">
        <v>0</v>
      </c>
    </row>
    <row r="144" spans="1:9" s="1" customFormat="1" ht="15" customHeight="1">
      <c r="A144" s="84" t="s">
        <v>279</v>
      </c>
      <c r="B144" s="10" t="s">
        <v>11</v>
      </c>
      <c r="C144" s="10" t="s">
        <v>101</v>
      </c>
      <c r="D144" s="84" t="s">
        <v>286</v>
      </c>
      <c r="E144" s="10" t="s">
        <v>57</v>
      </c>
      <c r="F144" s="10" t="s">
        <v>58</v>
      </c>
      <c r="G144" s="11">
        <v>0</v>
      </c>
      <c r="H144" s="11">
        <v>0</v>
      </c>
      <c r="I144" s="20">
        <v>0</v>
      </c>
    </row>
    <row r="145" spans="1:9" s="1" customFormat="1" ht="30" customHeight="1">
      <c r="A145" s="84" t="s">
        <v>279</v>
      </c>
      <c r="B145" s="10" t="s">
        <v>11</v>
      </c>
      <c r="C145" s="10" t="s">
        <v>101</v>
      </c>
      <c r="D145" s="84" t="s">
        <v>286</v>
      </c>
      <c r="E145" s="10" t="s">
        <v>59</v>
      </c>
      <c r="F145" s="88" t="s">
        <v>327</v>
      </c>
      <c r="G145" s="11">
        <v>67000</v>
      </c>
      <c r="H145" s="11">
        <v>37000</v>
      </c>
      <c r="I145" s="20">
        <v>25386.09</v>
      </c>
    </row>
    <row r="146" spans="1:9" s="1" customFormat="1" ht="45" customHeight="1">
      <c r="A146" s="84" t="s">
        <v>279</v>
      </c>
      <c r="B146" s="10" t="s">
        <v>11</v>
      </c>
      <c r="C146" s="10" t="s">
        <v>101</v>
      </c>
      <c r="D146" s="84" t="s">
        <v>286</v>
      </c>
      <c r="E146" s="10" t="s">
        <v>61</v>
      </c>
      <c r="F146" s="88" t="s">
        <v>328</v>
      </c>
      <c r="G146" s="11">
        <v>310000</v>
      </c>
      <c r="H146" s="11">
        <v>185000</v>
      </c>
      <c r="I146" s="20">
        <v>100772.73</v>
      </c>
    </row>
    <row r="147" spans="1:9" s="1" customFormat="1" ht="45" customHeight="1">
      <c r="A147" s="84" t="s">
        <v>279</v>
      </c>
      <c r="B147" s="10" t="s">
        <v>11</v>
      </c>
      <c r="C147" s="10" t="s">
        <v>101</v>
      </c>
      <c r="D147" s="84" t="s">
        <v>286</v>
      </c>
      <c r="E147" s="10" t="s">
        <v>63</v>
      </c>
      <c r="F147" s="10" t="s">
        <v>376</v>
      </c>
      <c r="G147" s="11">
        <v>153000</v>
      </c>
      <c r="H147" s="11">
        <v>86000</v>
      </c>
      <c r="I147" s="20">
        <v>23195.01</v>
      </c>
    </row>
    <row r="148" spans="1:9" s="1" customFormat="1" ht="15" customHeight="1">
      <c r="A148" s="84" t="s">
        <v>279</v>
      </c>
      <c r="B148" s="10" t="s">
        <v>11</v>
      </c>
      <c r="C148" s="10" t="s">
        <v>101</v>
      </c>
      <c r="D148" s="84" t="s">
        <v>286</v>
      </c>
      <c r="E148" s="10" t="s">
        <v>102</v>
      </c>
      <c r="F148" s="10" t="s">
        <v>330</v>
      </c>
      <c r="G148" s="11">
        <v>671900</v>
      </c>
      <c r="H148" s="11">
        <v>185000</v>
      </c>
      <c r="I148" s="20">
        <v>0</v>
      </c>
    </row>
    <row r="149" spans="1:9" s="1" customFormat="1" ht="15" customHeight="1">
      <c r="A149" s="84" t="s">
        <v>279</v>
      </c>
      <c r="B149" s="10" t="s">
        <v>11</v>
      </c>
      <c r="C149" s="10" t="s">
        <v>101</v>
      </c>
      <c r="D149" s="84" t="s">
        <v>286</v>
      </c>
      <c r="E149" s="10">
        <v>200401</v>
      </c>
      <c r="F149" s="10" t="s">
        <v>103</v>
      </c>
      <c r="G149" s="11">
        <v>5500</v>
      </c>
      <c r="H149" s="11">
        <v>1000</v>
      </c>
      <c r="I149" s="20">
        <v>0</v>
      </c>
    </row>
    <row r="150" spans="1:9" s="1" customFormat="1" ht="15" customHeight="1">
      <c r="A150" s="84" t="s">
        <v>279</v>
      </c>
      <c r="B150" s="10" t="s">
        <v>11</v>
      </c>
      <c r="C150" s="10" t="s">
        <v>101</v>
      </c>
      <c r="D150" s="84" t="s">
        <v>286</v>
      </c>
      <c r="E150" s="10">
        <v>200402</v>
      </c>
      <c r="F150" s="10" t="s">
        <v>104</v>
      </c>
      <c r="G150" s="11">
        <v>2500</v>
      </c>
      <c r="H150" s="11">
        <v>0</v>
      </c>
      <c r="I150" s="20">
        <v>0</v>
      </c>
    </row>
    <row r="151" spans="1:9" s="1" customFormat="1" ht="15" customHeight="1">
      <c r="A151" s="84" t="s">
        <v>279</v>
      </c>
      <c r="B151" s="10" t="s">
        <v>11</v>
      </c>
      <c r="C151" s="10" t="s">
        <v>101</v>
      </c>
      <c r="D151" s="84" t="s">
        <v>286</v>
      </c>
      <c r="E151" s="10">
        <v>200530</v>
      </c>
      <c r="F151" s="10" t="s">
        <v>66</v>
      </c>
      <c r="G151" s="11">
        <v>369000</v>
      </c>
      <c r="H151" s="11">
        <v>210000</v>
      </c>
      <c r="I151" s="20">
        <v>65816.39</v>
      </c>
    </row>
    <row r="152" spans="1:9" s="1" customFormat="1" ht="30" customHeight="1">
      <c r="A152" s="84" t="s">
        <v>279</v>
      </c>
      <c r="B152" s="10" t="s">
        <v>11</v>
      </c>
      <c r="C152" s="10" t="s">
        <v>101</v>
      </c>
      <c r="D152" s="84" t="s">
        <v>286</v>
      </c>
      <c r="E152" s="10" t="s">
        <v>67</v>
      </c>
      <c r="F152" s="88" t="s">
        <v>335</v>
      </c>
      <c r="G152" s="11">
        <v>45500</v>
      </c>
      <c r="H152" s="11">
        <v>21000</v>
      </c>
      <c r="I152" s="20">
        <v>8547</v>
      </c>
    </row>
    <row r="153" spans="1:9" s="1" customFormat="1" ht="30" customHeight="1">
      <c r="A153" s="84" t="s">
        <v>279</v>
      </c>
      <c r="B153" s="10" t="s">
        <v>11</v>
      </c>
      <c r="C153" s="10" t="s">
        <v>101</v>
      </c>
      <c r="D153" s="84" t="s">
        <v>286</v>
      </c>
      <c r="E153" s="10">
        <v>201100</v>
      </c>
      <c r="F153" s="10" t="s">
        <v>336</v>
      </c>
      <c r="G153" s="11">
        <v>18600</v>
      </c>
      <c r="H153" s="11">
        <v>13600</v>
      </c>
      <c r="I153" s="20">
        <v>2045.48</v>
      </c>
    </row>
    <row r="154" spans="1:9" s="1" customFormat="1" ht="15" customHeight="1">
      <c r="A154" s="84" t="s">
        <v>279</v>
      </c>
      <c r="B154" s="10" t="s">
        <v>11</v>
      </c>
      <c r="C154" s="10" t="s">
        <v>101</v>
      </c>
      <c r="D154" s="84" t="s">
        <v>286</v>
      </c>
      <c r="E154" s="10">
        <v>201300</v>
      </c>
      <c r="F154" s="10" t="s">
        <v>367</v>
      </c>
      <c r="G154" s="11">
        <v>136000</v>
      </c>
      <c r="H154" s="11">
        <v>50000</v>
      </c>
      <c r="I154" s="20">
        <v>3342</v>
      </c>
    </row>
    <row r="155" spans="1:9" s="1" customFormat="1" ht="69">
      <c r="A155" s="84" t="s">
        <v>279</v>
      </c>
      <c r="B155" s="10" t="s">
        <v>11</v>
      </c>
      <c r="C155" s="10" t="s">
        <v>101</v>
      </c>
      <c r="D155" s="84" t="s">
        <v>286</v>
      </c>
      <c r="E155" s="10">
        <v>202500</v>
      </c>
      <c r="F155" s="10" t="s">
        <v>340</v>
      </c>
      <c r="G155" s="11">
        <v>0</v>
      </c>
      <c r="H155" s="11">
        <v>0</v>
      </c>
      <c r="I155" s="20">
        <v>0</v>
      </c>
    </row>
    <row r="156" spans="1:9" s="1" customFormat="1" ht="30" customHeight="1">
      <c r="A156" s="84" t="s">
        <v>279</v>
      </c>
      <c r="B156" s="10" t="s">
        <v>11</v>
      </c>
      <c r="C156" s="10" t="s">
        <v>101</v>
      </c>
      <c r="D156" s="84" t="s">
        <v>286</v>
      </c>
      <c r="E156" s="10">
        <v>203030</v>
      </c>
      <c r="F156" s="10" t="s">
        <v>368</v>
      </c>
      <c r="G156" s="11">
        <v>4000</v>
      </c>
      <c r="H156" s="11">
        <v>0</v>
      </c>
      <c r="I156" s="20">
        <v>0</v>
      </c>
    </row>
    <row r="157" spans="1:9" s="1" customFormat="1" ht="30" customHeight="1">
      <c r="A157" s="84" t="s">
        <v>279</v>
      </c>
      <c r="B157" s="10" t="s">
        <v>11</v>
      </c>
      <c r="C157" s="10" t="s">
        <v>101</v>
      </c>
      <c r="D157" s="84" t="s">
        <v>286</v>
      </c>
      <c r="E157" s="10" t="s">
        <v>105</v>
      </c>
      <c r="F157" s="10" t="s">
        <v>418</v>
      </c>
      <c r="G157" s="42">
        <v>3876000</v>
      </c>
      <c r="H157" s="42">
        <v>2243000</v>
      </c>
      <c r="I157" s="43">
        <v>2084834.36</v>
      </c>
    </row>
    <row r="158" spans="1:9" s="1" customFormat="1" ht="30" customHeight="1">
      <c r="A158" s="84" t="s">
        <v>279</v>
      </c>
      <c r="B158" s="10" t="s">
        <v>11</v>
      </c>
      <c r="C158" s="10" t="s">
        <v>101</v>
      </c>
      <c r="D158" s="84" t="s">
        <v>286</v>
      </c>
      <c r="E158" s="10">
        <v>570202</v>
      </c>
      <c r="F158" s="39" t="s">
        <v>419</v>
      </c>
      <c r="G158" s="42">
        <v>231000</v>
      </c>
      <c r="H158" s="42">
        <v>127000</v>
      </c>
      <c r="I158" s="43">
        <v>103809.24</v>
      </c>
    </row>
    <row r="159" spans="1:9" s="1" customFormat="1" ht="41.4">
      <c r="A159" s="84" t="s">
        <v>279</v>
      </c>
      <c r="B159" s="10" t="s">
        <v>11</v>
      </c>
      <c r="C159" s="10" t="s">
        <v>101</v>
      </c>
      <c r="D159" s="84" t="s">
        <v>286</v>
      </c>
      <c r="E159" s="10">
        <v>570203</v>
      </c>
      <c r="F159" s="10" t="s">
        <v>420</v>
      </c>
      <c r="G159" s="42">
        <v>0</v>
      </c>
      <c r="H159" s="42">
        <v>0</v>
      </c>
      <c r="I159" s="43">
        <v>0</v>
      </c>
    </row>
    <row r="160" spans="1:9" s="1" customFormat="1">
      <c r="A160" s="84" t="s">
        <v>279</v>
      </c>
      <c r="B160" s="10" t="s">
        <v>11</v>
      </c>
      <c r="C160" s="10" t="s">
        <v>101</v>
      </c>
      <c r="D160" s="84" t="s">
        <v>286</v>
      </c>
      <c r="E160" s="10">
        <v>591100</v>
      </c>
      <c r="F160" s="39" t="s">
        <v>421</v>
      </c>
      <c r="G160" s="42">
        <v>600000</v>
      </c>
      <c r="H160" s="42">
        <v>0</v>
      </c>
      <c r="I160" s="43">
        <v>0</v>
      </c>
    </row>
    <row r="161" spans="1:9" s="1" customFormat="1" ht="27.6">
      <c r="A161" s="84" t="s">
        <v>279</v>
      </c>
      <c r="B161" s="10" t="s">
        <v>11</v>
      </c>
      <c r="C161" s="10">
        <v>655000</v>
      </c>
      <c r="D161" s="10" t="s">
        <v>287</v>
      </c>
      <c r="E161" s="10" t="s">
        <v>106</v>
      </c>
      <c r="F161" s="34" t="s">
        <v>419</v>
      </c>
      <c r="G161" s="42">
        <v>15194000</v>
      </c>
      <c r="H161" s="42">
        <v>12400000</v>
      </c>
      <c r="I161" s="43">
        <v>9564657.4000000004</v>
      </c>
    </row>
    <row r="162" spans="1:9" s="1" customFormat="1">
      <c r="A162" s="125" t="s">
        <v>107</v>
      </c>
      <c r="B162" s="125"/>
      <c r="C162" s="125"/>
      <c r="D162" s="125"/>
      <c r="E162" s="125"/>
      <c r="F162" s="125"/>
      <c r="G162" s="47">
        <f>SUM(G135:G161)</f>
        <v>23257500</v>
      </c>
      <c r="H162" s="47">
        <f>SUM(H135:H161)</f>
        <v>16482100</v>
      </c>
      <c r="I162" s="47">
        <f>SUM(I135:I161)</f>
        <v>12605208.280000001</v>
      </c>
    </row>
    <row r="163" spans="1:9" s="1" customFormat="1" ht="55.2">
      <c r="A163" s="10" t="s">
        <v>279</v>
      </c>
      <c r="B163" s="10" t="s">
        <v>11</v>
      </c>
      <c r="C163" s="10" t="s">
        <v>108</v>
      </c>
      <c r="D163" s="10" t="s">
        <v>109</v>
      </c>
      <c r="E163" s="10">
        <v>510146</v>
      </c>
      <c r="F163" s="10" t="s">
        <v>422</v>
      </c>
      <c r="G163" s="11">
        <v>1300000</v>
      </c>
      <c r="H163" s="11">
        <v>650000</v>
      </c>
      <c r="I163" s="20">
        <v>0</v>
      </c>
    </row>
    <row r="164" spans="1:9" s="1" customFormat="1">
      <c r="A164" s="124" t="s">
        <v>110</v>
      </c>
      <c r="B164" s="124"/>
      <c r="C164" s="124"/>
      <c r="D164" s="124"/>
      <c r="E164" s="124"/>
      <c r="F164" s="124"/>
      <c r="G164" s="11">
        <f>SUM(G163:G163)</f>
        <v>1300000</v>
      </c>
      <c r="H164" s="11">
        <f>SUM(H163:H163)</f>
        <v>650000</v>
      </c>
      <c r="I164" s="11">
        <f>SUM(I163:I163)</f>
        <v>0</v>
      </c>
    </row>
    <row r="165" spans="1:9" s="1" customFormat="1" ht="45" customHeight="1">
      <c r="A165" s="10" t="s">
        <v>279</v>
      </c>
      <c r="B165" s="10" t="s">
        <v>11</v>
      </c>
      <c r="C165" s="10" t="s">
        <v>111</v>
      </c>
      <c r="D165" s="10" t="s">
        <v>288</v>
      </c>
      <c r="E165" s="10" t="s">
        <v>36</v>
      </c>
      <c r="F165" s="10" t="s">
        <v>370</v>
      </c>
      <c r="G165" s="49">
        <v>3383000</v>
      </c>
      <c r="H165" s="11">
        <v>1666000</v>
      </c>
      <c r="I165" s="20">
        <v>1636973</v>
      </c>
    </row>
    <row r="166" spans="1:9" s="1" customFormat="1" ht="45" customHeight="1">
      <c r="A166" s="10" t="s">
        <v>279</v>
      </c>
      <c r="B166" s="10" t="s">
        <v>11</v>
      </c>
      <c r="C166" s="10" t="s">
        <v>111</v>
      </c>
      <c r="D166" s="84" t="s">
        <v>288</v>
      </c>
      <c r="E166" s="10">
        <v>100105</v>
      </c>
      <c r="F166" s="10" t="s">
        <v>316</v>
      </c>
      <c r="G166" s="48">
        <v>444000</v>
      </c>
      <c r="H166" s="11">
        <v>212000</v>
      </c>
      <c r="I166" s="20">
        <v>194123</v>
      </c>
    </row>
    <row r="167" spans="1:9" s="1" customFormat="1" ht="45" customHeight="1">
      <c r="A167" s="84" t="s">
        <v>279</v>
      </c>
      <c r="B167" s="10" t="s">
        <v>11</v>
      </c>
      <c r="C167" s="10" t="s">
        <v>111</v>
      </c>
      <c r="D167" s="84" t="s">
        <v>288</v>
      </c>
      <c r="E167" s="10">
        <v>100113</v>
      </c>
      <c r="F167" s="10" t="s">
        <v>361</v>
      </c>
      <c r="G167" s="11">
        <v>6000</v>
      </c>
      <c r="H167" s="11">
        <v>2000</v>
      </c>
      <c r="I167" s="20">
        <v>311</v>
      </c>
    </row>
    <row r="168" spans="1:9" s="1" customFormat="1" ht="45" customHeight="1">
      <c r="A168" s="84" t="s">
        <v>279</v>
      </c>
      <c r="B168" s="10" t="s">
        <v>11</v>
      </c>
      <c r="C168" s="10" t="s">
        <v>111</v>
      </c>
      <c r="D168" s="84" t="s">
        <v>288</v>
      </c>
      <c r="E168" s="10">
        <v>100117</v>
      </c>
      <c r="F168" s="10" t="s">
        <v>362</v>
      </c>
      <c r="G168" s="11">
        <v>175000</v>
      </c>
      <c r="H168" s="11">
        <v>85000</v>
      </c>
      <c r="I168" s="20">
        <v>76876</v>
      </c>
    </row>
    <row r="169" spans="1:9" s="1" customFormat="1" ht="45" customHeight="1">
      <c r="A169" s="84" t="s">
        <v>279</v>
      </c>
      <c r="B169" s="10" t="s">
        <v>11</v>
      </c>
      <c r="C169" s="10" t="s">
        <v>111</v>
      </c>
      <c r="D169" s="84" t="s">
        <v>288</v>
      </c>
      <c r="E169" s="10">
        <v>100206</v>
      </c>
      <c r="F169" s="10" t="s">
        <v>363</v>
      </c>
      <c r="G169" s="11">
        <v>32000</v>
      </c>
      <c r="H169" s="11">
        <v>32000</v>
      </c>
      <c r="I169" s="20">
        <v>17600</v>
      </c>
    </row>
    <row r="170" spans="1:9" s="1" customFormat="1" ht="45" customHeight="1">
      <c r="A170" s="84" t="s">
        <v>279</v>
      </c>
      <c r="B170" s="10" t="s">
        <v>11</v>
      </c>
      <c r="C170" s="10" t="s">
        <v>111</v>
      </c>
      <c r="D170" s="84" t="s">
        <v>288</v>
      </c>
      <c r="E170" s="10" t="s">
        <v>45</v>
      </c>
      <c r="F170" s="10" t="s">
        <v>423</v>
      </c>
      <c r="G170" s="11">
        <v>90000</v>
      </c>
      <c r="H170" s="11">
        <v>45000</v>
      </c>
      <c r="I170" s="20">
        <v>43261</v>
      </c>
    </row>
    <row r="171" spans="1:9" s="1" customFormat="1" ht="45" customHeight="1">
      <c r="A171" s="84" t="s">
        <v>279</v>
      </c>
      <c r="B171" s="10" t="s">
        <v>11</v>
      </c>
      <c r="C171" s="10" t="s">
        <v>111</v>
      </c>
      <c r="D171" s="84" t="s">
        <v>288</v>
      </c>
      <c r="E171" s="10" t="s">
        <v>47</v>
      </c>
      <c r="F171" s="10" t="s">
        <v>48</v>
      </c>
      <c r="G171" s="11">
        <v>6000</v>
      </c>
      <c r="H171" s="11">
        <v>2000</v>
      </c>
      <c r="I171" s="20">
        <v>25.68</v>
      </c>
    </row>
    <row r="172" spans="1:9" s="1" customFormat="1" ht="45" customHeight="1">
      <c r="A172" s="84" t="s">
        <v>279</v>
      </c>
      <c r="B172" s="10" t="s">
        <v>11</v>
      </c>
      <c r="C172" s="10" t="s">
        <v>111</v>
      </c>
      <c r="D172" s="84" t="s">
        <v>288</v>
      </c>
      <c r="E172" s="10" t="s">
        <v>114</v>
      </c>
      <c r="F172" s="10" t="s">
        <v>323</v>
      </c>
      <c r="G172" s="11">
        <v>7000</v>
      </c>
      <c r="H172" s="11">
        <v>4000</v>
      </c>
      <c r="I172" s="20">
        <v>1787.8</v>
      </c>
    </row>
    <row r="173" spans="1:9" s="1" customFormat="1" ht="45" customHeight="1">
      <c r="A173" s="84" t="s">
        <v>279</v>
      </c>
      <c r="B173" s="10" t="s">
        <v>11</v>
      </c>
      <c r="C173" s="10" t="s">
        <v>111</v>
      </c>
      <c r="D173" s="84" t="s">
        <v>288</v>
      </c>
      <c r="E173" s="10" t="s">
        <v>50</v>
      </c>
      <c r="F173" s="88" t="s">
        <v>387</v>
      </c>
      <c r="G173" s="11">
        <v>50000</v>
      </c>
      <c r="H173" s="11">
        <v>16000</v>
      </c>
      <c r="I173" s="20">
        <v>7501.9219999999996</v>
      </c>
    </row>
    <row r="174" spans="1:9" s="1" customFormat="1" ht="45" customHeight="1">
      <c r="A174" s="84" t="s">
        <v>279</v>
      </c>
      <c r="B174" s="10" t="s">
        <v>11</v>
      </c>
      <c r="C174" s="10" t="s">
        <v>111</v>
      </c>
      <c r="D174" s="84" t="s">
        <v>288</v>
      </c>
      <c r="E174" s="10" t="s">
        <v>52</v>
      </c>
      <c r="F174" s="88" t="s">
        <v>325</v>
      </c>
      <c r="G174" s="11">
        <v>17000</v>
      </c>
      <c r="H174" s="11">
        <v>8000</v>
      </c>
      <c r="I174" s="20">
        <v>6552</v>
      </c>
    </row>
    <row r="175" spans="1:9" s="1" customFormat="1" ht="45" customHeight="1">
      <c r="A175" s="84" t="s">
        <v>279</v>
      </c>
      <c r="B175" s="10" t="s">
        <v>11</v>
      </c>
      <c r="C175" s="10" t="s">
        <v>111</v>
      </c>
      <c r="D175" s="84" t="s">
        <v>288</v>
      </c>
      <c r="E175" s="10">
        <v>200105</v>
      </c>
      <c r="F175" s="88" t="s">
        <v>417</v>
      </c>
      <c r="G175" s="11">
        <v>5000</v>
      </c>
      <c r="H175" s="11">
        <v>5000</v>
      </c>
      <c r="I175" s="20">
        <v>5000</v>
      </c>
    </row>
    <row r="176" spans="1:9" s="1" customFormat="1" ht="45" customHeight="1">
      <c r="A176" s="84" t="s">
        <v>279</v>
      </c>
      <c r="B176" s="10" t="s">
        <v>11</v>
      </c>
      <c r="C176" s="10" t="s">
        <v>111</v>
      </c>
      <c r="D176" s="84" t="s">
        <v>288</v>
      </c>
      <c r="E176" s="10">
        <v>200106</v>
      </c>
      <c r="F176" s="10" t="s">
        <v>56</v>
      </c>
      <c r="G176" s="11">
        <v>2000</v>
      </c>
      <c r="H176" s="11">
        <v>2000</v>
      </c>
      <c r="I176" s="20">
        <v>0</v>
      </c>
    </row>
    <row r="177" spans="1:9" s="1" customFormat="1" ht="45" customHeight="1">
      <c r="A177" s="84" t="s">
        <v>279</v>
      </c>
      <c r="B177" s="10" t="s">
        <v>11</v>
      </c>
      <c r="C177" s="10" t="s">
        <v>111</v>
      </c>
      <c r="D177" s="84" t="s">
        <v>288</v>
      </c>
      <c r="E177" s="10" t="s">
        <v>59</v>
      </c>
      <c r="F177" s="10" t="s">
        <v>377</v>
      </c>
      <c r="G177" s="11">
        <v>7000</v>
      </c>
      <c r="H177" s="11">
        <v>4000</v>
      </c>
      <c r="I177" s="20">
        <v>2489.54</v>
      </c>
    </row>
    <row r="178" spans="1:9" s="1" customFormat="1" ht="45" customHeight="1">
      <c r="A178" s="84" t="s">
        <v>279</v>
      </c>
      <c r="B178" s="10" t="s">
        <v>11</v>
      </c>
      <c r="C178" s="10" t="s">
        <v>111</v>
      </c>
      <c r="D178" s="84" t="s">
        <v>288</v>
      </c>
      <c r="E178" s="10" t="s">
        <v>61</v>
      </c>
      <c r="F178" s="10" t="s">
        <v>328</v>
      </c>
      <c r="G178" s="11">
        <v>220000</v>
      </c>
      <c r="H178" s="11">
        <v>35000</v>
      </c>
      <c r="I178" s="20">
        <v>24644.67</v>
      </c>
    </row>
    <row r="179" spans="1:9" s="1" customFormat="1" ht="45" customHeight="1">
      <c r="A179" s="84" t="s">
        <v>279</v>
      </c>
      <c r="B179" s="10" t="s">
        <v>11</v>
      </c>
      <c r="C179" s="10" t="s">
        <v>111</v>
      </c>
      <c r="D179" s="84" t="s">
        <v>288</v>
      </c>
      <c r="E179" s="10" t="s">
        <v>63</v>
      </c>
      <c r="F179" s="10" t="s">
        <v>424</v>
      </c>
      <c r="G179" s="11">
        <v>95000</v>
      </c>
      <c r="H179" s="11">
        <v>25000</v>
      </c>
      <c r="I179" s="20">
        <v>16867.810000000001</v>
      </c>
    </row>
    <row r="180" spans="1:9" s="1" customFormat="1" ht="45" customHeight="1">
      <c r="A180" s="84" t="s">
        <v>279</v>
      </c>
      <c r="B180" s="10" t="s">
        <v>11</v>
      </c>
      <c r="C180" s="10" t="s">
        <v>111</v>
      </c>
      <c r="D180" s="84" t="s">
        <v>288</v>
      </c>
      <c r="E180" s="10">
        <v>200530</v>
      </c>
      <c r="F180" s="10" t="s">
        <v>66</v>
      </c>
      <c r="G180" s="11">
        <v>5000</v>
      </c>
      <c r="H180" s="11">
        <v>5000</v>
      </c>
      <c r="I180" s="20">
        <v>0</v>
      </c>
    </row>
    <row r="181" spans="1:9" s="1" customFormat="1" ht="45" customHeight="1">
      <c r="A181" s="84" t="s">
        <v>279</v>
      </c>
      <c r="B181" s="10" t="s">
        <v>11</v>
      </c>
      <c r="C181" s="10" t="s">
        <v>111</v>
      </c>
      <c r="D181" s="84" t="s">
        <v>288</v>
      </c>
      <c r="E181" s="10">
        <v>200601</v>
      </c>
      <c r="F181" s="88" t="s">
        <v>335</v>
      </c>
      <c r="G181" s="11">
        <v>3000</v>
      </c>
      <c r="H181" s="11">
        <v>2000</v>
      </c>
      <c r="I181" s="20">
        <v>315</v>
      </c>
    </row>
    <row r="182" spans="1:9" s="1" customFormat="1" ht="45" customHeight="1">
      <c r="A182" s="84" t="s">
        <v>279</v>
      </c>
      <c r="B182" s="10" t="s">
        <v>11</v>
      </c>
      <c r="C182" s="10" t="s">
        <v>111</v>
      </c>
      <c r="D182" s="84" t="s">
        <v>288</v>
      </c>
      <c r="E182" s="10">
        <v>200900</v>
      </c>
      <c r="F182" s="10" t="s">
        <v>115</v>
      </c>
      <c r="G182" s="11">
        <v>2000</v>
      </c>
      <c r="H182" s="11">
        <v>2000</v>
      </c>
      <c r="I182" s="20">
        <v>0</v>
      </c>
    </row>
    <row r="183" spans="1:9" s="1" customFormat="1" ht="45" customHeight="1">
      <c r="A183" s="84" t="s">
        <v>279</v>
      </c>
      <c r="B183" s="10" t="s">
        <v>11</v>
      </c>
      <c r="C183" s="10" t="s">
        <v>111</v>
      </c>
      <c r="D183" s="84" t="s">
        <v>288</v>
      </c>
      <c r="E183" s="10" t="s">
        <v>116</v>
      </c>
      <c r="F183" s="10" t="s">
        <v>336</v>
      </c>
      <c r="G183" s="11">
        <v>130000</v>
      </c>
      <c r="H183" s="11">
        <v>70000</v>
      </c>
      <c r="I183" s="20">
        <v>69357.47</v>
      </c>
    </row>
    <row r="184" spans="1:9" s="1" customFormat="1" ht="45" customHeight="1">
      <c r="A184" s="84" t="s">
        <v>279</v>
      </c>
      <c r="B184" s="10" t="s">
        <v>11</v>
      </c>
      <c r="C184" s="10" t="s">
        <v>111</v>
      </c>
      <c r="D184" s="84" t="s">
        <v>288</v>
      </c>
      <c r="E184" s="10">
        <v>201300</v>
      </c>
      <c r="F184" s="10" t="s">
        <v>426</v>
      </c>
      <c r="G184" s="11">
        <v>6000</v>
      </c>
      <c r="H184" s="11">
        <v>0</v>
      </c>
      <c r="I184" s="20">
        <v>0</v>
      </c>
    </row>
    <row r="185" spans="1:9" s="1" customFormat="1" ht="45" customHeight="1">
      <c r="A185" s="84" t="s">
        <v>279</v>
      </c>
      <c r="B185" s="10" t="s">
        <v>11</v>
      </c>
      <c r="C185" s="10" t="s">
        <v>111</v>
      </c>
      <c r="D185" s="84" t="s">
        <v>288</v>
      </c>
      <c r="E185" s="10" t="s">
        <v>117</v>
      </c>
      <c r="F185" s="10" t="s">
        <v>339</v>
      </c>
      <c r="G185" s="11">
        <v>8000</v>
      </c>
      <c r="H185" s="11">
        <v>4000</v>
      </c>
      <c r="I185" s="20">
        <v>3189.83</v>
      </c>
    </row>
    <row r="186" spans="1:9" s="1" customFormat="1" ht="45" customHeight="1">
      <c r="A186" s="84" t="s">
        <v>279</v>
      </c>
      <c r="B186" s="10" t="s">
        <v>11</v>
      </c>
      <c r="C186" s="10" t="s">
        <v>111</v>
      </c>
      <c r="D186" s="84" t="s">
        <v>288</v>
      </c>
      <c r="E186" s="10">
        <v>201500</v>
      </c>
      <c r="F186" s="10" t="s">
        <v>427</v>
      </c>
      <c r="G186" s="11">
        <v>0</v>
      </c>
      <c r="H186" s="11">
        <v>0</v>
      </c>
      <c r="I186" s="20">
        <v>0</v>
      </c>
    </row>
    <row r="187" spans="1:9" s="1" customFormat="1" ht="45" customHeight="1">
      <c r="A187" s="84" t="s">
        <v>279</v>
      </c>
      <c r="B187" s="10" t="s">
        <v>11</v>
      </c>
      <c r="C187" s="10" t="s">
        <v>111</v>
      </c>
      <c r="D187" s="84" t="s">
        <v>288</v>
      </c>
      <c r="E187" s="10">
        <v>203003</v>
      </c>
      <c r="F187" s="10" t="s">
        <v>425</v>
      </c>
      <c r="G187" s="11">
        <v>2000</v>
      </c>
      <c r="H187" s="11">
        <v>0</v>
      </c>
      <c r="I187" s="20">
        <v>0</v>
      </c>
    </row>
    <row r="188" spans="1:9" s="1" customFormat="1" ht="45" customHeight="1">
      <c r="A188" s="84" t="s">
        <v>279</v>
      </c>
      <c r="B188" s="10" t="s">
        <v>11</v>
      </c>
      <c r="C188" s="10" t="s">
        <v>111</v>
      </c>
      <c r="D188" s="84" t="s">
        <v>288</v>
      </c>
      <c r="E188" s="10" t="s">
        <v>118</v>
      </c>
      <c r="F188" s="10" t="s">
        <v>74</v>
      </c>
      <c r="G188" s="11">
        <v>35000</v>
      </c>
      <c r="H188" s="11">
        <v>18000</v>
      </c>
      <c r="I188" s="20">
        <v>15984</v>
      </c>
    </row>
    <row r="189" spans="1:9" s="1" customFormat="1" ht="30" customHeight="1">
      <c r="A189" s="84" t="s">
        <v>279</v>
      </c>
      <c r="B189" s="10" t="s">
        <v>11</v>
      </c>
      <c r="C189" s="10" t="s">
        <v>119</v>
      </c>
      <c r="D189" s="10" t="s">
        <v>120</v>
      </c>
      <c r="E189" s="10" t="s">
        <v>85</v>
      </c>
      <c r="F189" s="10" t="s">
        <v>86</v>
      </c>
      <c r="G189" s="11">
        <v>10750000</v>
      </c>
      <c r="H189" s="11">
        <v>5866000</v>
      </c>
      <c r="I189" s="20">
        <v>5417000</v>
      </c>
    </row>
    <row r="190" spans="1:9" s="1" customFormat="1" ht="27.6">
      <c r="A190" s="84" t="s">
        <v>279</v>
      </c>
      <c r="B190" s="10" t="s">
        <v>11</v>
      </c>
      <c r="C190" s="10" t="s">
        <v>121</v>
      </c>
      <c r="D190" s="10" t="s">
        <v>289</v>
      </c>
      <c r="E190" s="10" t="s">
        <v>85</v>
      </c>
      <c r="F190" s="10" t="s">
        <v>428</v>
      </c>
      <c r="G190" s="11">
        <v>24400000</v>
      </c>
      <c r="H190" s="11">
        <v>10110500</v>
      </c>
      <c r="I190" s="20">
        <v>10001500</v>
      </c>
    </row>
    <row r="191" spans="1:9" s="1" customFormat="1" ht="27.6">
      <c r="A191" s="84" t="s">
        <v>279</v>
      </c>
      <c r="B191" s="10" t="s">
        <v>11</v>
      </c>
      <c r="C191" s="10" t="s">
        <v>122</v>
      </c>
      <c r="D191" s="10" t="s">
        <v>290</v>
      </c>
      <c r="E191" s="10" t="s">
        <v>85</v>
      </c>
      <c r="F191" s="88" t="s">
        <v>428</v>
      </c>
      <c r="G191" s="11">
        <v>1348000</v>
      </c>
      <c r="H191" s="11">
        <v>712500</v>
      </c>
      <c r="I191" s="20">
        <v>712500</v>
      </c>
    </row>
    <row r="192" spans="1:9" s="1" customFormat="1" ht="55.2">
      <c r="A192" s="84" t="s">
        <v>279</v>
      </c>
      <c r="B192" s="10" t="s">
        <v>11</v>
      </c>
      <c r="C192" s="10" t="s">
        <v>123</v>
      </c>
      <c r="D192" s="10" t="s">
        <v>291</v>
      </c>
      <c r="E192" s="10" t="s">
        <v>85</v>
      </c>
      <c r="F192" s="88" t="s">
        <v>428</v>
      </c>
      <c r="G192" s="11">
        <v>1079000</v>
      </c>
      <c r="H192" s="11">
        <v>599800</v>
      </c>
      <c r="I192" s="20">
        <v>528300</v>
      </c>
    </row>
    <row r="193" spans="1:9" s="1" customFormat="1" ht="30" customHeight="1">
      <c r="A193" s="84" t="s">
        <v>279</v>
      </c>
      <c r="B193" s="10" t="s">
        <v>11</v>
      </c>
      <c r="C193" s="10" t="s">
        <v>124</v>
      </c>
      <c r="D193" s="10" t="s">
        <v>125</v>
      </c>
      <c r="E193" s="10" t="s">
        <v>85</v>
      </c>
      <c r="F193" s="88" t="s">
        <v>428</v>
      </c>
      <c r="G193" s="11">
        <v>590000</v>
      </c>
      <c r="H193" s="11">
        <v>297300</v>
      </c>
      <c r="I193" s="20">
        <v>297200</v>
      </c>
    </row>
    <row r="194" spans="1:9" s="1" customFormat="1" ht="15" customHeight="1">
      <c r="A194" s="84" t="s">
        <v>279</v>
      </c>
      <c r="B194" s="10" t="s">
        <v>11</v>
      </c>
      <c r="C194" s="10">
        <v>670502</v>
      </c>
      <c r="D194" s="10" t="s">
        <v>126</v>
      </c>
      <c r="E194" s="10">
        <v>590800</v>
      </c>
      <c r="F194" s="39" t="s">
        <v>79</v>
      </c>
      <c r="G194" s="11">
        <v>1950000</v>
      </c>
      <c r="H194" s="11">
        <v>500000</v>
      </c>
      <c r="I194" s="20">
        <v>0</v>
      </c>
    </row>
    <row r="195" spans="1:9" s="1" customFormat="1" ht="27.6">
      <c r="A195" s="84" t="s">
        <v>279</v>
      </c>
      <c r="B195" s="10" t="s">
        <v>11</v>
      </c>
      <c r="C195" s="10" t="s">
        <v>127</v>
      </c>
      <c r="D195" s="10" t="s">
        <v>128</v>
      </c>
      <c r="E195" s="10">
        <v>591500</v>
      </c>
      <c r="F195" s="10" t="s">
        <v>429</v>
      </c>
      <c r="G195" s="11">
        <v>3700000</v>
      </c>
      <c r="H195" s="11">
        <v>1585000</v>
      </c>
      <c r="I195" s="20">
        <v>1490600</v>
      </c>
    </row>
    <row r="196" spans="1:9" s="1" customFormat="1" ht="41.4">
      <c r="A196" s="84" t="s">
        <v>279</v>
      </c>
      <c r="B196" s="10" t="s">
        <v>11</v>
      </c>
      <c r="C196" s="10">
        <v>675000</v>
      </c>
      <c r="D196" s="10" t="s">
        <v>292</v>
      </c>
      <c r="E196" s="10">
        <v>591100</v>
      </c>
      <c r="F196" s="10" t="s">
        <v>421</v>
      </c>
      <c r="G196" s="11">
        <v>2900000</v>
      </c>
      <c r="H196" s="11">
        <v>0</v>
      </c>
      <c r="I196" s="20"/>
    </row>
    <row r="197" spans="1:9" s="1" customFormat="1">
      <c r="A197" s="125" t="s">
        <v>129</v>
      </c>
      <c r="B197" s="125"/>
      <c r="C197" s="125"/>
      <c r="D197" s="125"/>
      <c r="E197" s="125"/>
      <c r="F197" s="125"/>
      <c r="G197" s="35">
        <f>SUM(G165:G196)</f>
        <v>51447000</v>
      </c>
      <c r="H197" s="35">
        <f>SUM(H165:H196)</f>
        <v>21915100</v>
      </c>
      <c r="I197" s="35">
        <f>SUM(I165:I196)</f>
        <v>20569959.721999999</v>
      </c>
    </row>
    <row r="198" spans="1:9" s="1" customFormat="1" ht="30" customHeight="1">
      <c r="A198" s="10" t="s">
        <v>279</v>
      </c>
      <c r="B198" s="10" t="s">
        <v>11</v>
      </c>
      <c r="C198" s="10">
        <v>680400</v>
      </c>
      <c r="D198" s="10" t="s">
        <v>293</v>
      </c>
      <c r="E198" s="10">
        <v>100101</v>
      </c>
      <c r="F198" s="10" t="s">
        <v>370</v>
      </c>
      <c r="G198" s="20">
        <v>1164000</v>
      </c>
      <c r="H198" s="20">
        <v>753000</v>
      </c>
      <c r="I198" s="20">
        <v>746869</v>
      </c>
    </row>
    <row r="199" spans="1:9" s="1" customFormat="1" ht="30" customHeight="1">
      <c r="A199" s="10" t="s">
        <v>279</v>
      </c>
      <c r="B199" s="10" t="s">
        <v>11</v>
      </c>
      <c r="C199" s="10">
        <v>680400</v>
      </c>
      <c r="D199" s="84" t="s">
        <v>293</v>
      </c>
      <c r="E199" s="10">
        <v>100105</v>
      </c>
      <c r="F199" s="10" t="s">
        <v>316</v>
      </c>
      <c r="G199" s="20">
        <v>133000</v>
      </c>
      <c r="H199" s="20">
        <v>65000</v>
      </c>
      <c r="I199" s="20">
        <v>60775</v>
      </c>
    </row>
    <row r="200" spans="1:9" s="1" customFormat="1" ht="30" customHeight="1">
      <c r="A200" s="84" t="s">
        <v>279</v>
      </c>
      <c r="B200" s="10" t="s">
        <v>11</v>
      </c>
      <c r="C200" s="10">
        <v>680400</v>
      </c>
      <c r="D200" s="84" t="s">
        <v>293</v>
      </c>
      <c r="E200" s="10">
        <v>100106</v>
      </c>
      <c r="F200" s="10" t="s">
        <v>130</v>
      </c>
      <c r="G200" s="20">
        <v>71000</v>
      </c>
      <c r="H200" s="20">
        <v>35000</v>
      </c>
      <c r="I200" s="20">
        <v>28643</v>
      </c>
    </row>
    <row r="201" spans="1:9" s="1" customFormat="1" ht="30" customHeight="1">
      <c r="A201" s="84" t="s">
        <v>279</v>
      </c>
      <c r="B201" s="10" t="s">
        <v>11</v>
      </c>
      <c r="C201" s="10">
        <v>680400</v>
      </c>
      <c r="D201" s="84" t="s">
        <v>293</v>
      </c>
      <c r="E201" s="10">
        <v>100117</v>
      </c>
      <c r="F201" s="10" t="s">
        <v>318</v>
      </c>
      <c r="G201" s="20">
        <v>91000</v>
      </c>
      <c r="H201" s="20">
        <v>45000</v>
      </c>
      <c r="I201" s="20">
        <v>41843</v>
      </c>
    </row>
    <row r="202" spans="1:9" s="1" customFormat="1" ht="30" customHeight="1">
      <c r="A202" s="84" t="s">
        <v>279</v>
      </c>
      <c r="B202" s="10" t="s">
        <v>11</v>
      </c>
      <c r="C202" s="10">
        <v>680400</v>
      </c>
      <c r="D202" s="84" t="s">
        <v>293</v>
      </c>
      <c r="E202" s="10">
        <v>100206</v>
      </c>
      <c r="F202" s="10" t="s">
        <v>363</v>
      </c>
      <c r="G202" s="20">
        <v>18000</v>
      </c>
      <c r="H202" s="20">
        <v>9000</v>
      </c>
      <c r="I202" s="20">
        <v>0</v>
      </c>
    </row>
    <row r="203" spans="1:9" s="1" customFormat="1" ht="30" customHeight="1">
      <c r="A203" s="84" t="s">
        <v>279</v>
      </c>
      <c r="B203" s="10" t="s">
        <v>11</v>
      </c>
      <c r="C203" s="10">
        <v>680400</v>
      </c>
      <c r="D203" s="84" t="s">
        <v>293</v>
      </c>
      <c r="E203" s="10">
        <v>100307</v>
      </c>
      <c r="F203" s="10" t="s">
        <v>322</v>
      </c>
      <c r="G203" s="20">
        <v>43000</v>
      </c>
      <c r="H203" s="20">
        <v>21000</v>
      </c>
      <c r="I203" s="20">
        <v>19664</v>
      </c>
    </row>
    <row r="204" spans="1:9" s="1" customFormat="1" ht="30" customHeight="1">
      <c r="A204" s="84" t="s">
        <v>279</v>
      </c>
      <c r="B204" s="10" t="s">
        <v>11</v>
      </c>
      <c r="C204" s="10">
        <v>680400</v>
      </c>
      <c r="D204" s="84" t="s">
        <v>293</v>
      </c>
      <c r="E204" s="10">
        <v>200102</v>
      </c>
      <c r="F204" s="10" t="s">
        <v>323</v>
      </c>
      <c r="G204" s="20">
        <v>9000</v>
      </c>
      <c r="H204" s="20">
        <v>6000</v>
      </c>
      <c r="I204" s="20">
        <v>0</v>
      </c>
    </row>
    <row r="205" spans="1:9" s="1" customFormat="1" ht="30" customHeight="1">
      <c r="A205" s="84" t="s">
        <v>279</v>
      </c>
      <c r="B205" s="10" t="s">
        <v>11</v>
      </c>
      <c r="C205" s="10">
        <v>680400</v>
      </c>
      <c r="D205" s="84" t="s">
        <v>293</v>
      </c>
      <c r="E205" s="10">
        <v>200103</v>
      </c>
      <c r="F205" s="10" t="s">
        <v>51</v>
      </c>
      <c r="G205" s="20">
        <v>127000</v>
      </c>
      <c r="H205" s="20">
        <v>97000</v>
      </c>
      <c r="I205" s="20">
        <v>42575.76</v>
      </c>
    </row>
    <row r="206" spans="1:9" s="1" customFormat="1" ht="30" customHeight="1">
      <c r="A206" s="84" t="s">
        <v>279</v>
      </c>
      <c r="B206" s="10" t="s">
        <v>11</v>
      </c>
      <c r="C206" s="10">
        <v>680400</v>
      </c>
      <c r="D206" s="84" t="s">
        <v>293</v>
      </c>
      <c r="E206" s="10">
        <v>200105</v>
      </c>
      <c r="F206" s="10" t="s">
        <v>54</v>
      </c>
      <c r="G206" s="20">
        <v>5000</v>
      </c>
      <c r="H206" s="20">
        <v>2000</v>
      </c>
      <c r="I206" s="20">
        <v>0</v>
      </c>
    </row>
    <row r="207" spans="1:9" s="1" customFormat="1" ht="30" customHeight="1">
      <c r="A207" s="84" t="s">
        <v>279</v>
      </c>
      <c r="B207" s="10" t="s">
        <v>11</v>
      </c>
      <c r="C207" s="10">
        <v>680400</v>
      </c>
      <c r="D207" s="84" t="s">
        <v>293</v>
      </c>
      <c r="E207" s="10">
        <v>200108</v>
      </c>
      <c r="F207" s="10" t="s">
        <v>60</v>
      </c>
      <c r="G207" s="20">
        <v>4000</v>
      </c>
      <c r="H207" s="20">
        <v>3000</v>
      </c>
      <c r="I207" s="20">
        <v>1949.58</v>
      </c>
    </row>
    <row r="208" spans="1:9" s="1" customFormat="1" ht="45" customHeight="1">
      <c r="A208" s="84" t="s">
        <v>279</v>
      </c>
      <c r="B208" s="10" t="s">
        <v>11</v>
      </c>
      <c r="C208" s="10">
        <v>680400</v>
      </c>
      <c r="D208" s="84" t="s">
        <v>293</v>
      </c>
      <c r="E208" s="10">
        <v>200130</v>
      </c>
      <c r="F208" s="10" t="s">
        <v>64</v>
      </c>
      <c r="G208" s="20">
        <v>25000</v>
      </c>
      <c r="H208" s="20">
        <v>14000</v>
      </c>
      <c r="I208" s="20">
        <v>8586.2800000000007</v>
      </c>
    </row>
    <row r="209" spans="1:9" s="1" customFormat="1" ht="30" customHeight="1">
      <c r="A209" s="84" t="s">
        <v>279</v>
      </c>
      <c r="B209" s="10" t="s">
        <v>11</v>
      </c>
      <c r="C209" s="10">
        <v>680400</v>
      </c>
      <c r="D209" s="84" t="s">
        <v>293</v>
      </c>
      <c r="E209" s="10">
        <v>200301</v>
      </c>
      <c r="F209" s="10" t="s">
        <v>132</v>
      </c>
      <c r="G209" s="20">
        <v>135000</v>
      </c>
      <c r="H209" s="20">
        <v>135000</v>
      </c>
      <c r="I209" s="20">
        <v>98779.02</v>
      </c>
    </row>
    <row r="210" spans="1:9" s="1" customFormat="1" ht="30" customHeight="1">
      <c r="A210" s="84" t="s">
        <v>279</v>
      </c>
      <c r="B210" s="10" t="s">
        <v>11</v>
      </c>
      <c r="C210" s="10">
        <v>680400</v>
      </c>
      <c r="D210" s="84" t="s">
        <v>293</v>
      </c>
      <c r="E210" s="10">
        <v>200401</v>
      </c>
      <c r="F210" s="10" t="s">
        <v>103</v>
      </c>
      <c r="G210" s="20">
        <v>21000</v>
      </c>
      <c r="H210" s="20">
        <v>17000</v>
      </c>
      <c r="I210" s="20">
        <v>12944.6</v>
      </c>
    </row>
    <row r="211" spans="1:9" s="1" customFormat="1" ht="30" customHeight="1">
      <c r="A211" s="84" t="s">
        <v>279</v>
      </c>
      <c r="B211" s="10" t="s">
        <v>11</v>
      </c>
      <c r="C211" s="10">
        <v>680400</v>
      </c>
      <c r="D211" s="84" t="s">
        <v>293</v>
      </c>
      <c r="E211" s="10">
        <v>200402</v>
      </c>
      <c r="F211" s="10" t="s">
        <v>104</v>
      </c>
      <c r="G211" s="20">
        <v>9000</v>
      </c>
      <c r="H211" s="20">
        <v>7000</v>
      </c>
      <c r="I211" s="20">
        <v>3533.82</v>
      </c>
    </row>
    <row r="212" spans="1:9" s="1" customFormat="1" ht="30" customHeight="1">
      <c r="A212" s="84" t="s">
        <v>279</v>
      </c>
      <c r="B212" s="10" t="s">
        <v>11</v>
      </c>
      <c r="C212" s="10">
        <v>680400</v>
      </c>
      <c r="D212" s="84" t="s">
        <v>293</v>
      </c>
      <c r="E212" s="10">
        <v>200501</v>
      </c>
      <c r="F212" s="39" t="s">
        <v>139</v>
      </c>
      <c r="G212" s="20">
        <v>4000</v>
      </c>
      <c r="H212" s="20">
        <v>4000</v>
      </c>
      <c r="I212" s="20">
        <v>0</v>
      </c>
    </row>
    <row r="213" spans="1:9" s="1" customFormat="1" ht="30" customHeight="1">
      <c r="A213" s="84" t="s">
        <v>279</v>
      </c>
      <c r="B213" s="10" t="s">
        <v>11</v>
      </c>
      <c r="C213" s="10">
        <v>680400</v>
      </c>
      <c r="D213" s="84" t="s">
        <v>293</v>
      </c>
      <c r="E213" s="10">
        <v>200503</v>
      </c>
      <c r="F213" s="39" t="s">
        <v>97</v>
      </c>
      <c r="G213" s="20">
        <v>8000</v>
      </c>
      <c r="H213" s="20">
        <v>8000</v>
      </c>
      <c r="I213" s="20">
        <v>0</v>
      </c>
    </row>
    <row r="214" spans="1:9" s="1" customFormat="1" ht="30" customHeight="1">
      <c r="A214" s="84" t="s">
        <v>279</v>
      </c>
      <c r="B214" s="10" t="s">
        <v>11</v>
      </c>
      <c r="C214" s="10">
        <v>680400</v>
      </c>
      <c r="D214" s="84" t="s">
        <v>293</v>
      </c>
      <c r="E214" s="10">
        <v>200530</v>
      </c>
      <c r="F214" s="39" t="s">
        <v>66</v>
      </c>
      <c r="G214" s="20">
        <v>4000</v>
      </c>
      <c r="H214" s="20">
        <v>4000</v>
      </c>
      <c r="I214" s="20">
        <v>0</v>
      </c>
    </row>
    <row r="215" spans="1:9" s="1" customFormat="1" ht="30" customHeight="1">
      <c r="A215" s="84" t="s">
        <v>279</v>
      </c>
      <c r="B215" s="10" t="s">
        <v>11</v>
      </c>
      <c r="C215" s="10">
        <v>680400</v>
      </c>
      <c r="D215" s="84" t="s">
        <v>293</v>
      </c>
      <c r="E215" s="10">
        <v>201300</v>
      </c>
      <c r="F215" s="39" t="s">
        <v>71</v>
      </c>
      <c r="G215" s="20">
        <v>1000</v>
      </c>
      <c r="H215" s="20">
        <v>1000</v>
      </c>
      <c r="I215" s="20">
        <v>0</v>
      </c>
    </row>
    <row r="216" spans="1:9" s="1" customFormat="1" ht="30" customHeight="1">
      <c r="A216" s="84" t="s">
        <v>279</v>
      </c>
      <c r="B216" s="10" t="s">
        <v>11</v>
      </c>
      <c r="C216" s="10">
        <v>680400</v>
      </c>
      <c r="D216" s="84" t="s">
        <v>293</v>
      </c>
      <c r="E216" s="10">
        <v>203030</v>
      </c>
      <c r="F216" s="10" t="s">
        <v>77</v>
      </c>
      <c r="G216" s="20">
        <v>18000</v>
      </c>
      <c r="H216" s="20">
        <v>6000</v>
      </c>
      <c r="I216" s="20">
        <v>2790.43</v>
      </c>
    </row>
    <row r="217" spans="1:9" s="1" customFormat="1" ht="45" customHeight="1">
      <c r="A217" s="84" t="s">
        <v>279</v>
      </c>
      <c r="B217" s="10" t="s">
        <v>11</v>
      </c>
      <c r="C217" s="10">
        <v>680400</v>
      </c>
      <c r="D217" s="84" t="s">
        <v>293</v>
      </c>
      <c r="E217" s="10">
        <v>594000</v>
      </c>
      <c r="F217" s="10" t="s">
        <v>81</v>
      </c>
      <c r="G217" s="20">
        <v>0</v>
      </c>
      <c r="H217" s="20">
        <v>0</v>
      </c>
      <c r="I217" s="20">
        <v>0</v>
      </c>
    </row>
    <row r="218" spans="1:9" s="1" customFormat="1" ht="30" customHeight="1">
      <c r="A218" s="84" t="s">
        <v>279</v>
      </c>
      <c r="B218" s="10" t="s">
        <v>11</v>
      </c>
      <c r="C218" s="10" t="s">
        <v>133</v>
      </c>
      <c r="D218" s="10" t="s">
        <v>294</v>
      </c>
      <c r="E218" s="10" t="s">
        <v>36</v>
      </c>
      <c r="F218" s="10" t="s">
        <v>37</v>
      </c>
      <c r="G218" s="11">
        <v>41761000</v>
      </c>
      <c r="H218" s="11">
        <v>27260000</v>
      </c>
      <c r="I218" s="20">
        <v>26992559</v>
      </c>
    </row>
    <row r="219" spans="1:9" s="1" customFormat="1" ht="30" customHeight="1">
      <c r="A219" s="84" t="s">
        <v>279</v>
      </c>
      <c r="B219" s="10" t="s">
        <v>11</v>
      </c>
      <c r="C219" s="10" t="s">
        <v>133</v>
      </c>
      <c r="D219" s="84" t="s">
        <v>294</v>
      </c>
      <c r="E219" s="10" t="s">
        <v>134</v>
      </c>
      <c r="F219" s="10" t="s">
        <v>112</v>
      </c>
      <c r="G219" s="11">
        <v>8496000</v>
      </c>
      <c r="H219" s="11">
        <v>5661000</v>
      </c>
      <c r="I219" s="20">
        <v>5495652</v>
      </c>
    </row>
    <row r="220" spans="1:9" s="1" customFormat="1" ht="30" customHeight="1">
      <c r="A220" s="84" t="s">
        <v>279</v>
      </c>
      <c r="B220" s="10" t="s">
        <v>11</v>
      </c>
      <c r="C220" s="10" t="s">
        <v>133</v>
      </c>
      <c r="D220" s="84" t="s">
        <v>294</v>
      </c>
      <c r="E220" s="10" t="s">
        <v>135</v>
      </c>
      <c r="F220" s="10" t="s">
        <v>130</v>
      </c>
      <c r="G220" s="11">
        <v>1941000</v>
      </c>
      <c r="H220" s="11">
        <v>1303000</v>
      </c>
      <c r="I220" s="20">
        <v>1210650</v>
      </c>
    </row>
    <row r="221" spans="1:9" s="1" customFormat="1" ht="30" customHeight="1">
      <c r="A221" s="84" t="s">
        <v>279</v>
      </c>
      <c r="B221" s="10" t="s">
        <v>11</v>
      </c>
      <c r="C221" s="10" t="s">
        <v>133</v>
      </c>
      <c r="D221" s="84" t="s">
        <v>294</v>
      </c>
      <c r="E221" s="10">
        <v>100117</v>
      </c>
      <c r="F221" s="10" t="s">
        <v>131</v>
      </c>
      <c r="G221" s="11">
        <v>2210000</v>
      </c>
      <c r="H221" s="11">
        <v>1480000</v>
      </c>
      <c r="I221" s="20">
        <v>1400116</v>
      </c>
    </row>
    <row r="222" spans="1:9" s="1" customFormat="1" ht="30" customHeight="1">
      <c r="A222" s="84" t="s">
        <v>279</v>
      </c>
      <c r="B222" s="10" t="s">
        <v>11</v>
      </c>
      <c r="C222" s="10" t="s">
        <v>133</v>
      </c>
      <c r="D222" s="84" t="s">
        <v>294</v>
      </c>
      <c r="E222" s="10">
        <v>100206</v>
      </c>
      <c r="F222" s="10" t="s">
        <v>113</v>
      </c>
      <c r="G222" s="11">
        <v>652000</v>
      </c>
      <c r="H222" s="11">
        <v>315000</v>
      </c>
      <c r="I222" s="20">
        <v>0</v>
      </c>
    </row>
    <row r="223" spans="1:9" s="1" customFormat="1" ht="30" customHeight="1">
      <c r="A223" s="84" t="s">
        <v>279</v>
      </c>
      <c r="B223" s="10" t="s">
        <v>11</v>
      </c>
      <c r="C223" s="10" t="s">
        <v>133</v>
      </c>
      <c r="D223" s="84" t="s">
        <v>294</v>
      </c>
      <c r="E223" s="10" t="s">
        <v>45</v>
      </c>
      <c r="F223" s="10" t="s">
        <v>46</v>
      </c>
      <c r="G223" s="11">
        <v>1243000</v>
      </c>
      <c r="H223" s="11">
        <v>838000</v>
      </c>
      <c r="I223" s="20">
        <v>780104</v>
      </c>
    </row>
    <row r="224" spans="1:9" s="1" customFormat="1" ht="30" customHeight="1">
      <c r="A224" s="84" t="s">
        <v>279</v>
      </c>
      <c r="B224" s="10" t="s">
        <v>11</v>
      </c>
      <c r="C224" s="10" t="s">
        <v>133</v>
      </c>
      <c r="D224" s="84" t="s">
        <v>294</v>
      </c>
      <c r="E224" s="10" t="s">
        <v>47</v>
      </c>
      <c r="F224" s="10" t="s">
        <v>48</v>
      </c>
      <c r="G224" s="11">
        <v>85500</v>
      </c>
      <c r="H224" s="11">
        <v>85500</v>
      </c>
      <c r="I224" s="20">
        <v>53744.86</v>
      </c>
    </row>
    <row r="225" spans="1:9" s="1" customFormat="1" ht="30" customHeight="1">
      <c r="A225" s="84" t="s">
        <v>279</v>
      </c>
      <c r="B225" s="10" t="s">
        <v>11</v>
      </c>
      <c r="C225" s="10" t="s">
        <v>133</v>
      </c>
      <c r="D225" s="84" t="s">
        <v>294</v>
      </c>
      <c r="E225" s="10" t="s">
        <v>114</v>
      </c>
      <c r="F225" s="10" t="s">
        <v>49</v>
      </c>
      <c r="G225" s="11">
        <v>337000</v>
      </c>
      <c r="H225" s="11">
        <v>337000</v>
      </c>
      <c r="I225" s="20">
        <v>202613.04</v>
      </c>
    </row>
    <row r="226" spans="1:9" s="1" customFormat="1" ht="30" customHeight="1">
      <c r="A226" s="84" t="s">
        <v>279</v>
      </c>
      <c r="B226" s="10" t="s">
        <v>11</v>
      </c>
      <c r="C226" s="10" t="s">
        <v>133</v>
      </c>
      <c r="D226" s="84" t="s">
        <v>294</v>
      </c>
      <c r="E226" s="10" t="s">
        <v>50</v>
      </c>
      <c r="F226" s="88" t="s">
        <v>387</v>
      </c>
      <c r="G226" s="11">
        <v>2451000</v>
      </c>
      <c r="H226" s="11">
        <v>2451000</v>
      </c>
      <c r="I226" s="20">
        <v>2223944.75</v>
      </c>
    </row>
    <row r="227" spans="1:9" s="1" customFormat="1" ht="30" customHeight="1">
      <c r="A227" s="84" t="s">
        <v>279</v>
      </c>
      <c r="B227" s="10" t="s">
        <v>11</v>
      </c>
      <c r="C227" s="10" t="s">
        <v>133</v>
      </c>
      <c r="D227" s="84" t="s">
        <v>294</v>
      </c>
      <c r="E227" s="10" t="s">
        <v>52</v>
      </c>
      <c r="F227" s="10" t="s">
        <v>325</v>
      </c>
      <c r="G227" s="11">
        <v>404000</v>
      </c>
      <c r="H227" s="11">
        <v>404000</v>
      </c>
      <c r="I227" s="20">
        <v>319466.03000000003</v>
      </c>
    </row>
    <row r="228" spans="1:9" s="1" customFormat="1" ht="30" customHeight="1">
      <c r="A228" s="84" t="s">
        <v>279</v>
      </c>
      <c r="B228" s="10" t="s">
        <v>11</v>
      </c>
      <c r="C228" s="10" t="s">
        <v>133</v>
      </c>
      <c r="D228" s="84" t="s">
        <v>294</v>
      </c>
      <c r="E228" s="10">
        <v>200105</v>
      </c>
      <c r="F228" s="10" t="s">
        <v>326</v>
      </c>
      <c r="G228" s="11">
        <v>175500</v>
      </c>
      <c r="H228" s="11">
        <v>175500</v>
      </c>
      <c r="I228" s="20">
        <v>115694.3</v>
      </c>
    </row>
    <row r="229" spans="1:9" s="1" customFormat="1" ht="30" customHeight="1">
      <c r="A229" s="84" t="s">
        <v>279</v>
      </c>
      <c r="B229" s="10" t="s">
        <v>11</v>
      </c>
      <c r="C229" s="10" t="s">
        <v>133</v>
      </c>
      <c r="D229" s="84" t="s">
        <v>294</v>
      </c>
      <c r="E229" s="10">
        <v>200106</v>
      </c>
      <c r="F229" s="10" t="s">
        <v>56</v>
      </c>
      <c r="G229" s="11">
        <v>16000</v>
      </c>
      <c r="H229" s="11">
        <v>16000</v>
      </c>
      <c r="I229" s="20">
        <v>3584.51</v>
      </c>
    </row>
    <row r="230" spans="1:9" s="1" customFormat="1" ht="30" customHeight="1">
      <c r="A230" s="84" t="s">
        <v>279</v>
      </c>
      <c r="B230" s="10" t="s">
        <v>11</v>
      </c>
      <c r="C230" s="10" t="s">
        <v>133</v>
      </c>
      <c r="D230" s="84" t="s">
        <v>294</v>
      </c>
      <c r="E230" s="10">
        <v>200107</v>
      </c>
      <c r="F230" s="10" t="s">
        <v>58</v>
      </c>
      <c r="G230" s="11">
        <v>17000</v>
      </c>
      <c r="H230" s="11">
        <v>17000</v>
      </c>
      <c r="I230" s="20">
        <v>10806.63</v>
      </c>
    </row>
    <row r="231" spans="1:9" s="1" customFormat="1" ht="30" customHeight="1">
      <c r="A231" s="84" t="s">
        <v>279</v>
      </c>
      <c r="B231" s="10" t="s">
        <v>11</v>
      </c>
      <c r="C231" s="10" t="s">
        <v>133</v>
      </c>
      <c r="D231" s="84" t="s">
        <v>294</v>
      </c>
      <c r="E231" s="10" t="s">
        <v>59</v>
      </c>
      <c r="F231" s="10" t="s">
        <v>377</v>
      </c>
      <c r="G231" s="11">
        <v>187000</v>
      </c>
      <c r="H231" s="11">
        <v>187000</v>
      </c>
      <c r="I231" s="20">
        <v>153255.14000000001</v>
      </c>
    </row>
    <row r="232" spans="1:9" s="1" customFormat="1" ht="43.95" customHeight="1">
      <c r="A232" s="84" t="s">
        <v>279</v>
      </c>
      <c r="B232" s="10" t="s">
        <v>11</v>
      </c>
      <c r="C232" s="10" t="s">
        <v>133</v>
      </c>
      <c r="D232" s="84" t="s">
        <v>294</v>
      </c>
      <c r="E232" s="10">
        <v>200109</v>
      </c>
      <c r="F232" s="10" t="s">
        <v>328</v>
      </c>
      <c r="G232" s="11">
        <v>23500</v>
      </c>
      <c r="H232" s="11">
        <v>23500</v>
      </c>
      <c r="I232" s="20">
        <v>7388.19</v>
      </c>
    </row>
    <row r="233" spans="1:9" s="1" customFormat="1" ht="45" customHeight="1">
      <c r="A233" s="84" t="s">
        <v>279</v>
      </c>
      <c r="B233" s="10" t="s">
        <v>11</v>
      </c>
      <c r="C233" s="10" t="s">
        <v>133</v>
      </c>
      <c r="D233" s="84" t="s">
        <v>294</v>
      </c>
      <c r="E233" s="10" t="s">
        <v>63</v>
      </c>
      <c r="F233" s="10" t="s">
        <v>376</v>
      </c>
      <c r="G233" s="11">
        <v>821000</v>
      </c>
      <c r="H233" s="11">
        <v>821000</v>
      </c>
      <c r="I233" s="20">
        <v>564308.25</v>
      </c>
    </row>
    <row r="234" spans="1:9" s="1" customFormat="1" ht="30" customHeight="1">
      <c r="A234" s="84" t="s">
        <v>279</v>
      </c>
      <c r="B234" s="10" t="s">
        <v>11</v>
      </c>
      <c r="C234" s="10" t="s">
        <v>133</v>
      </c>
      <c r="D234" s="84" t="s">
        <v>294</v>
      </c>
      <c r="E234" s="10" t="s">
        <v>102</v>
      </c>
      <c r="F234" s="10" t="s">
        <v>330</v>
      </c>
      <c r="G234" s="11">
        <v>491000</v>
      </c>
      <c r="H234" s="11">
        <v>413000</v>
      </c>
      <c r="I234" s="20">
        <v>73792.490000000005</v>
      </c>
    </row>
    <row r="235" spans="1:9" s="1" customFormat="1" ht="30" customHeight="1">
      <c r="A235" s="84" t="s">
        <v>279</v>
      </c>
      <c r="B235" s="10" t="s">
        <v>11</v>
      </c>
      <c r="C235" s="10" t="s">
        <v>133</v>
      </c>
      <c r="D235" s="84" t="s">
        <v>294</v>
      </c>
      <c r="E235" s="10" t="s">
        <v>136</v>
      </c>
      <c r="F235" s="10" t="s">
        <v>331</v>
      </c>
      <c r="G235" s="11">
        <v>3792500</v>
      </c>
      <c r="H235" s="11">
        <v>3792500</v>
      </c>
      <c r="I235" s="20">
        <v>2915578.96</v>
      </c>
    </row>
    <row r="236" spans="1:9" s="1" customFormat="1" ht="30" customHeight="1">
      <c r="A236" s="84" t="s">
        <v>279</v>
      </c>
      <c r="B236" s="10" t="s">
        <v>11</v>
      </c>
      <c r="C236" s="10" t="s">
        <v>133</v>
      </c>
      <c r="D236" s="84" t="s">
        <v>294</v>
      </c>
      <c r="E236" s="10" t="s">
        <v>137</v>
      </c>
      <c r="F236" s="10" t="s">
        <v>103</v>
      </c>
      <c r="G236" s="11">
        <v>512000</v>
      </c>
      <c r="H236" s="11">
        <v>512000</v>
      </c>
      <c r="I236" s="20">
        <v>323319.03000000003</v>
      </c>
    </row>
    <row r="237" spans="1:9" s="1" customFormat="1" ht="30" customHeight="1">
      <c r="A237" s="84" t="s">
        <v>279</v>
      </c>
      <c r="B237" s="10" t="s">
        <v>11</v>
      </c>
      <c r="C237" s="10" t="s">
        <v>133</v>
      </c>
      <c r="D237" s="84" t="s">
        <v>294</v>
      </c>
      <c r="E237" s="10" t="s">
        <v>138</v>
      </c>
      <c r="F237" s="10" t="s">
        <v>104</v>
      </c>
      <c r="G237" s="11">
        <v>293000</v>
      </c>
      <c r="H237" s="11">
        <v>293000</v>
      </c>
      <c r="I237" s="20">
        <v>194065.09</v>
      </c>
    </row>
    <row r="238" spans="1:9" s="1" customFormat="1" ht="30" customHeight="1">
      <c r="A238" s="84" t="s">
        <v>279</v>
      </c>
      <c r="B238" s="10" t="s">
        <v>11</v>
      </c>
      <c r="C238" s="10" t="s">
        <v>133</v>
      </c>
      <c r="D238" s="84" t="s">
        <v>294</v>
      </c>
      <c r="E238" s="10">
        <v>200501</v>
      </c>
      <c r="F238" s="10" t="s">
        <v>389</v>
      </c>
      <c r="G238" s="11">
        <v>308000</v>
      </c>
      <c r="H238" s="11">
        <v>29000</v>
      </c>
      <c r="I238" s="20">
        <v>7977.76</v>
      </c>
    </row>
    <row r="239" spans="1:9" s="1" customFormat="1" ht="30" customHeight="1">
      <c r="A239" s="84" t="s">
        <v>279</v>
      </c>
      <c r="B239" s="10" t="s">
        <v>11</v>
      </c>
      <c r="C239" s="10" t="s">
        <v>133</v>
      </c>
      <c r="D239" s="84" t="s">
        <v>294</v>
      </c>
      <c r="E239" s="10">
        <v>200503</v>
      </c>
      <c r="F239" s="10" t="s">
        <v>334</v>
      </c>
      <c r="G239" s="11">
        <v>153000</v>
      </c>
      <c r="H239" s="11">
        <v>19000</v>
      </c>
      <c r="I239" s="20">
        <v>0</v>
      </c>
    </row>
    <row r="240" spans="1:9" s="1" customFormat="1" ht="30" customHeight="1">
      <c r="A240" s="84" t="s">
        <v>279</v>
      </c>
      <c r="B240" s="10" t="s">
        <v>11</v>
      </c>
      <c r="C240" s="10" t="s">
        <v>133</v>
      </c>
      <c r="D240" s="84" t="s">
        <v>294</v>
      </c>
      <c r="E240" s="10" t="s">
        <v>65</v>
      </c>
      <c r="F240" s="10" t="s">
        <v>66</v>
      </c>
      <c r="G240" s="11">
        <v>358000</v>
      </c>
      <c r="H240" s="11">
        <v>87000</v>
      </c>
      <c r="I240" s="20">
        <v>42440.82</v>
      </c>
    </row>
    <row r="241" spans="1:9" s="1" customFormat="1" ht="30" customHeight="1">
      <c r="A241" s="84" t="s">
        <v>279</v>
      </c>
      <c r="B241" s="10" t="s">
        <v>11</v>
      </c>
      <c r="C241" s="10" t="s">
        <v>133</v>
      </c>
      <c r="D241" s="84" t="s">
        <v>294</v>
      </c>
      <c r="E241" s="10">
        <v>200601</v>
      </c>
      <c r="F241" s="39" t="s">
        <v>365</v>
      </c>
      <c r="G241" s="11">
        <v>2000</v>
      </c>
      <c r="H241" s="11">
        <v>2000</v>
      </c>
      <c r="I241" s="20">
        <v>0</v>
      </c>
    </row>
    <row r="242" spans="1:9" s="1" customFormat="1" ht="30" customHeight="1">
      <c r="A242" s="84" t="s">
        <v>279</v>
      </c>
      <c r="B242" s="10" t="s">
        <v>11</v>
      </c>
      <c r="C242" s="10" t="s">
        <v>133</v>
      </c>
      <c r="D242" s="84" t="s">
        <v>294</v>
      </c>
      <c r="E242" s="10">
        <v>201300</v>
      </c>
      <c r="F242" s="10" t="s">
        <v>367</v>
      </c>
      <c r="G242" s="11">
        <v>42500</v>
      </c>
      <c r="H242" s="11">
        <v>42500</v>
      </c>
      <c r="I242" s="20">
        <v>1467</v>
      </c>
    </row>
    <row r="243" spans="1:9" s="1" customFormat="1" ht="30" customHeight="1">
      <c r="A243" s="84" t="s">
        <v>279</v>
      </c>
      <c r="B243" s="10" t="s">
        <v>11</v>
      </c>
      <c r="C243" s="10" t="s">
        <v>133</v>
      </c>
      <c r="D243" s="84" t="s">
        <v>294</v>
      </c>
      <c r="E243" s="10">
        <v>201400</v>
      </c>
      <c r="F243" s="10" t="s">
        <v>339</v>
      </c>
      <c r="G243" s="11">
        <v>21500</v>
      </c>
      <c r="H243" s="11">
        <v>21500</v>
      </c>
      <c r="I243" s="20">
        <v>0</v>
      </c>
    </row>
    <row r="244" spans="1:9" s="1" customFormat="1" ht="30" customHeight="1">
      <c r="A244" s="84" t="s">
        <v>279</v>
      </c>
      <c r="B244" s="10" t="s">
        <v>11</v>
      </c>
      <c r="C244" s="10" t="s">
        <v>133</v>
      </c>
      <c r="D244" s="84" t="s">
        <v>294</v>
      </c>
      <c r="E244" s="10" t="s">
        <v>76</v>
      </c>
      <c r="F244" s="10" t="s">
        <v>368</v>
      </c>
      <c r="G244" s="11">
        <v>292000</v>
      </c>
      <c r="H244" s="11">
        <v>292000</v>
      </c>
      <c r="I244" s="20">
        <v>138753.06</v>
      </c>
    </row>
    <row r="245" spans="1:9" s="1" customFormat="1" ht="30" customHeight="1">
      <c r="A245" s="84" t="s">
        <v>279</v>
      </c>
      <c r="B245" s="10" t="s">
        <v>11</v>
      </c>
      <c r="C245" s="10" t="s">
        <v>133</v>
      </c>
      <c r="D245" s="84" t="s">
        <v>294</v>
      </c>
      <c r="E245" s="10">
        <v>570201</v>
      </c>
      <c r="F245" s="10" t="s">
        <v>418</v>
      </c>
      <c r="G245" s="11">
        <v>516000</v>
      </c>
      <c r="H245" s="11">
        <v>262000</v>
      </c>
      <c r="I245" s="20">
        <v>154836</v>
      </c>
    </row>
    <row r="246" spans="1:9" s="1" customFormat="1" ht="45" customHeight="1">
      <c r="A246" s="84" t="s">
        <v>279</v>
      </c>
      <c r="B246" s="10" t="s">
        <v>11</v>
      </c>
      <c r="C246" s="10" t="s">
        <v>133</v>
      </c>
      <c r="D246" s="84" t="s">
        <v>294</v>
      </c>
      <c r="E246" s="10" t="s">
        <v>80</v>
      </c>
      <c r="F246" s="10" t="s">
        <v>349</v>
      </c>
      <c r="G246" s="11">
        <v>1278000</v>
      </c>
      <c r="H246" s="11">
        <v>644000</v>
      </c>
      <c r="I246" s="20">
        <v>535642</v>
      </c>
    </row>
    <row r="247" spans="1:9" s="1" customFormat="1" ht="30" customHeight="1">
      <c r="A247" s="84" t="s">
        <v>279</v>
      </c>
      <c r="B247" s="10" t="s">
        <v>11</v>
      </c>
      <c r="C247" s="10" t="s">
        <v>140</v>
      </c>
      <c r="D247" s="10" t="s">
        <v>295</v>
      </c>
      <c r="E247" s="10" t="s">
        <v>36</v>
      </c>
      <c r="F247" s="10" t="s">
        <v>370</v>
      </c>
      <c r="G247" s="11">
        <v>33803000</v>
      </c>
      <c r="H247" s="11">
        <v>19952000</v>
      </c>
      <c r="I247" s="20">
        <v>19639847</v>
      </c>
    </row>
    <row r="248" spans="1:9" s="1" customFormat="1" ht="30" customHeight="1">
      <c r="A248" s="84" t="s">
        <v>279</v>
      </c>
      <c r="B248" s="10" t="s">
        <v>11</v>
      </c>
      <c r="C248" s="10" t="s">
        <v>140</v>
      </c>
      <c r="D248" s="84" t="s">
        <v>295</v>
      </c>
      <c r="E248" s="10" t="s">
        <v>134</v>
      </c>
      <c r="F248" s="10" t="s">
        <v>316</v>
      </c>
      <c r="G248" s="11">
        <v>4970000</v>
      </c>
      <c r="H248" s="11">
        <v>2834000</v>
      </c>
      <c r="I248" s="20">
        <v>2833914</v>
      </c>
    </row>
    <row r="249" spans="1:9" s="1" customFormat="1" ht="30" customHeight="1">
      <c r="A249" s="84" t="s">
        <v>279</v>
      </c>
      <c r="B249" s="10" t="s">
        <v>11</v>
      </c>
      <c r="C249" s="10" t="s">
        <v>140</v>
      </c>
      <c r="D249" s="84" t="s">
        <v>295</v>
      </c>
      <c r="E249" s="10" t="s">
        <v>135</v>
      </c>
      <c r="F249" s="10" t="s">
        <v>130</v>
      </c>
      <c r="G249" s="11">
        <v>713000</v>
      </c>
      <c r="H249" s="11">
        <v>357000</v>
      </c>
      <c r="I249" s="20">
        <v>336708</v>
      </c>
    </row>
    <row r="250" spans="1:9" s="1" customFormat="1" ht="30" customHeight="1">
      <c r="A250" s="84" t="s">
        <v>279</v>
      </c>
      <c r="B250" s="10" t="s">
        <v>11</v>
      </c>
      <c r="C250" s="10" t="s">
        <v>140</v>
      </c>
      <c r="D250" s="84" t="s">
        <v>295</v>
      </c>
      <c r="E250" s="10">
        <v>100113</v>
      </c>
      <c r="F250" s="39" t="s">
        <v>40</v>
      </c>
      <c r="G250" s="11">
        <v>260000</v>
      </c>
      <c r="H250" s="11">
        <v>130000</v>
      </c>
      <c r="I250" s="20">
        <v>0</v>
      </c>
    </row>
    <row r="251" spans="1:9" s="1" customFormat="1" ht="30" customHeight="1">
      <c r="A251" s="84" t="s">
        <v>279</v>
      </c>
      <c r="B251" s="10" t="s">
        <v>11</v>
      </c>
      <c r="C251" s="10" t="s">
        <v>140</v>
      </c>
      <c r="D251" s="84" t="s">
        <v>295</v>
      </c>
      <c r="E251" s="10">
        <v>100117</v>
      </c>
      <c r="F251" s="10" t="s">
        <v>318</v>
      </c>
      <c r="G251" s="11">
        <v>1714000</v>
      </c>
      <c r="H251" s="11">
        <v>1168000</v>
      </c>
      <c r="I251" s="20">
        <v>1167902</v>
      </c>
    </row>
    <row r="252" spans="1:9" s="1" customFormat="1" ht="30" customHeight="1">
      <c r="A252" s="84" t="s">
        <v>279</v>
      </c>
      <c r="B252" s="10" t="s">
        <v>11</v>
      </c>
      <c r="C252" s="10" t="s">
        <v>140</v>
      </c>
      <c r="D252" s="84" t="s">
        <v>295</v>
      </c>
      <c r="E252" s="10">
        <v>100206</v>
      </c>
      <c r="F252" s="10" t="s">
        <v>363</v>
      </c>
      <c r="G252" s="11">
        <v>500000</v>
      </c>
      <c r="H252" s="11">
        <v>251000</v>
      </c>
      <c r="I252" s="20">
        <v>0</v>
      </c>
    </row>
    <row r="253" spans="1:9" s="1" customFormat="1" ht="30" customHeight="1">
      <c r="A253" s="84" t="s">
        <v>279</v>
      </c>
      <c r="B253" s="10" t="s">
        <v>11</v>
      </c>
      <c r="C253" s="10" t="s">
        <v>140</v>
      </c>
      <c r="D253" s="84" t="s">
        <v>295</v>
      </c>
      <c r="E253" s="10" t="s">
        <v>45</v>
      </c>
      <c r="F253" s="10" t="s">
        <v>322</v>
      </c>
      <c r="G253" s="11">
        <v>933000</v>
      </c>
      <c r="H253" s="11">
        <v>542000</v>
      </c>
      <c r="I253" s="20">
        <v>533990</v>
      </c>
    </row>
    <row r="254" spans="1:9" s="1" customFormat="1" ht="30" customHeight="1">
      <c r="A254" s="84" t="s">
        <v>279</v>
      </c>
      <c r="B254" s="10" t="s">
        <v>11</v>
      </c>
      <c r="C254" s="10" t="s">
        <v>140</v>
      </c>
      <c r="D254" s="84" t="s">
        <v>295</v>
      </c>
      <c r="E254" s="10" t="s">
        <v>47</v>
      </c>
      <c r="F254" s="10" t="s">
        <v>48</v>
      </c>
      <c r="G254" s="11">
        <v>52000</v>
      </c>
      <c r="H254" s="11">
        <v>36000</v>
      </c>
      <c r="I254" s="20">
        <v>24708.71</v>
      </c>
    </row>
    <row r="255" spans="1:9" s="1" customFormat="1" ht="30" customHeight="1">
      <c r="A255" s="84" t="s">
        <v>279</v>
      </c>
      <c r="B255" s="10" t="s">
        <v>11</v>
      </c>
      <c r="C255" s="10" t="s">
        <v>140</v>
      </c>
      <c r="D255" s="84" t="s">
        <v>295</v>
      </c>
      <c r="E255" s="10" t="s">
        <v>114</v>
      </c>
      <c r="F255" s="10" t="s">
        <v>323</v>
      </c>
      <c r="G255" s="11">
        <v>153500</v>
      </c>
      <c r="H255" s="11">
        <v>75500</v>
      </c>
      <c r="I255" s="20">
        <v>50235.519999999997</v>
      </c>
    </row>
    <row r="256" spans="1:9" s="1" customFormat="1" ht="30" customHeight="1">
      <c r="A256" s="84" t="s">
        <v>279</v>
      </c>
      <c r="B256" s="10" t="s">
        <v>11</v>
      </c>
      <c r="C256" s="10" t="s">
        <v>140</v>
      </c>
      <c r="D256" s="84" t="s">
        <v>295</v>
      </c>
      <c r="E256" s="10" t="s">
        <v>50</v>
      </c>
      <c r="F256" s="10" t="s">
        <v>387</v>
      </c>
      <c r="G256" s="11">
        <v>769000</v>
      </c>
      <c r="H256" s="11">
        <v>370000</v>
      </c>
      <c r="I256" s="20">
        <v>314126.53999999998</v>
      </c>
    </row>
    <row r="257" spans="1:9" s="1" customFormat="1" ht="30" customHeight="1">
      <c r="A257" s="84" t="s">
        <v>279</v>
      </c>
      <c r="B257" s="10" t="s">
        <v>11</v>
      </c>
      <c r="C257" s="10" t="s">
        <v>140</v>
      </c>
      <c r="D257" s="84" t="s">
        <v>295</v>
      </c>
      <c r="E257" s="10" t="s">
        <v>52</v>
      </c>
      <c r="F257" s="10" t="s">
        <v>325</v>
      </c>
      <c r="G257" s="11">
        <v>205500</v>
      </c>
      <c r="H257" s="11">
        <v>125500</v>
      </c>
      <c r="I257" s="20">
        <v>96366.15</v>
      </c>
    </row>
    <row r="258" spans="1:9" s="1" customFormat="1" ht="30" customHeight="1">
      <c r="A258" s="84" t="s">
        <v>279</v>
      </c>
      <c r="B258" s="10" t="s">
        <v>11</v>
      </c>
      <c r="C258" s="10" t="s">
        <v>140</v>
      </c>
      <c r="D258" s="84" t="s">
        <v>295</v>
      </c>
      <c r="E258" s="10">
        <v>200105</v>
      </c>
      <c r="F258" s="10" t="s">
        <v>326</v>
      </c>
      <c r="G258" s="11">
        <v>156000</v>
      </c>
      <c r="H258" s="11">
        <v>74000</v>
      </c>
      <c r="I258" s="20">
        <v>49503.5</v>
      </c>
    </row>
    <row r="259" spans="1:9" s="1" customFormat="1" ht="30" customHeight="1">
      <c r="A259" s="84" t="s">
        <v>279</v>
      </c>
      <c r="B259" s="10" t="s">
        <v>11</v>
      </c>
      <c r="C259" s="10" t="s">
        <v>140</v>
      </c>
      <c r="D259" s="84" t="s">
        <v>295</v>
      </c>
      <c r="E259" s="10">
        <v>200106</v>
      </c>
      <c r="F259" s="10" t="s">
        <v>56</v>
      </c>
      <c r="G259" s="11">
        <v>26000</v>
      </c>
      <c r="H259" s="11">
        <v>18000</v>
      </c>
      <c r="I259" s="20">
        <v>4867.78</v>
      </c>
    </row>
    <row r="260" spans="1:9" s="1" customFormat="1" ht="30" customHeight="1">
      <c r="A260" s="84" t="s">
        <v>279</v>
      </c>
      <c r="B260" s="10" t="s">
        <v>11</v>
      </c>
      <c r="C260" s="10" t="s">
        <v>140</v>
      </c>
      <c r="D260" s="84" t="s">
        <v>295</v>
      </c>
      <c r="E260" s="10" t="s">
        <v>57</v>
      </c>
      <c r="F260" s="10" t="s">
        <v>58</v>
      </c>
      <c r="G260" s="11">
        <v>1000</v>
      </c>
      <c r="H260" s="11">
        <v>1000</v>
      </c>
      <c r="I260" s="20">
        <v>0</v>
      </c>
    </row>
    <row r="261" spans="1:9" s="1" customFormat="1" ht="30" customHeight="1">
      <c r="A261" s="84" t="s">
        <v>279</v>
      </c>
      <c r="B261" s="10" t="s">
        <v>11</v>
      </c>
      <c r="C261" s="10" t="s">
        <v>140</v>
      </c>
      <c r="D261" s="84" t="s">
        <v>295</v>
      </c>
      <c r="E261" s="10" t="s">
        <v>59</v>
      </c>
      <c r="F261" s="10" t="s">
        <v>377</v>
      </c>
      <c r="G261" s="11">
        <v>108000</v>
      </c>
      <c r="H261" s="11">
        <v>69000</v>
      </c>
      <c r="I261" s="20">
        <v>58641.54</v>
      </c>
    </row>
    <row r="262" spans="1:9" s="1" customFormat="1" ht="30" customHeight="1">
      <c r="A262" s="84" t="s">
        <v>279</v>
      </c>
      <c r="B262" s="10" t="s">
        <v>11</v>
      </c>
      <c r="C262" s="10" t="s">
        <v>140</v>
      </c>
      <c r="D262" s="84" t="s">
        <v>295</v>
      </c>
      <c r="E262" s="10">
        <v>200109</v>
      </c>
      <c r="F262" s="10" t="s">
        <v>430</v>
      </c>
      <c r="G262" s="11">
        <v>27000</v>
      </c>
      <c r="H262" s="11">
        <v>10000</v>
      </c>
      <c r="I262" s="20">
        <v>4623.12</v>
      </c>
    </row>
    <row r="263" spans="1:9" s="1" customFormat="1" ht="45" customHeight="1">
      <c r="A263" s="84" t="s">
        <v>279</v>
      </c>
      <c r="B263" s="10" t="s">
        <v>11</v>
      </c>
      <c r="C263" s="10" t="s">
        <v>140</v>
      </c>
      <c r="D263" s="84" t="s">
        <v>295</v>
      </c>
      <c r="E263" s="10" t="s">
        <v>63</v>
      </c>
      <c r="F263" s="10" t="s">
        <v>376</v>
      </c>
      <c r="G263" s="11">
        <v>678500</v>
      </c>
      <c r="H263" s="11">
        <v>349500</v>
      </c>
      <c r="I263" s="20">
        <v>281825.39</v>
      </c>
    </row>
    <row r="264" spans="1:9" s="1" customFormat="1" ht="30" customHeight="1">
      <c r="A264" s="84" t="s">
        <v>279</v>
      </c>
      <c r="B264" s="10" t="s">
        <v>11</v>
      </c>
      <c r="C264" s="10" t="s">
        <v>140</v>
      </c>
      <c r="D264" s="84" t="s">
        <v>295</v>
      </c>
      <c r="E264" s="10" t="s">
        <v>102</v>
      </c>
      <c r="F264" s="10" t="s">
        <v>330</v>
      </c>
      <c r="G264" s="11">
        <v>646500</v>
      </c>
      <c r="H264" s="11">
        <v>326500</v>
      </c>
      <c r="I264" s="20">
        <v>57011.6</v>
      </c>
    </row>
    <row r="265" spans="1:9" s="1" customFormat="1" ht="30" customHeight="1">
      <c r="A265" s="84" t="s">
        <v>279</v>
      </c>
      <c r="B265" s="10" t="s">
        <v>11</v>
      </c>
      <c r="C265" s="10" t="s">
        <v>140</v>
      </c>
      <c r="D265" s="84" t="s">
        <v>295</v>
      </c>
      <c r="E265" s="10" t="s">
        <v>136</v>
      </c>
      <c r="F265" s="10" t="s">
        <v>331</v>
      </c>
      <c r="G265" s="11">
        <v>1189000</v>
      </c>
      <c r="H265" s="11">
        <v>624000</v>
      </c>
      <c r="I265" s="20">
        <v>536334.74</v>
      </c>
    </row>
    <row r="266" spans="1:9" s="1" customFormat="1" ht="30" customHeight="1">
      <c r="A266" s="84" t="s">
        <v>279</v>
      </c>
      <c r="B266" s="10" t="s">
        <v>11</v>
      </c>
      <c r="C266" s="10" t="s">
        <v>140</v>
      </c>
      <c r="D266" s="84" t="s">
        <v>295</v>
      </c>
      <c r="E266" s="10" t="s">
        <v>137</v>
      </c>
      <c r="F266" s="10" t="s">
        <v>103</v>
      </c>
      <c r="G266" s="11">
        <v>119500</v>
      </c>
      <c r="H266" s="11">
        <v>65500</v>
      </c>
      <c r="I266" s="20">
        <v>45565.88</v>
      </c>
    </row>
    <row r="267" spans="1:9" s="1" customFormat="1" ht="30" customHeight="1">
      <c r="A267" s="84" t="s">
        <v>279</v>
      </c>
      <c r="B267" s="10" t="s">
        <v>11</v>
      </c>
      <c r="C267" s="10" t="s">
        <v>140</v>
      </c>
      <c r="D267" s="84" t="s">
        <v>295</v>
      </c>
      <c r="E267" s="10" t="s">
        <v>138</v>
      </c>
      <c r="F267" s="10" t="s">
        <v>104</v>
      </c>
      <c r="G267" s="11">
        <v>224000</v>
      </c>
      <c r="H267" s="11">
        <v>110000</v>
      </c>
      <c r="I267" s="20">
        <v>75953.91</v>
      </c>
    </row>
    <row r="268" spans="1:9" s="1" customFormat="1" ht="30" customHeight="1">
      <c r="A268" s="84" t="s">
        <v>279</v>
      </c>
      <c r="B268" s="10" t="s">
        <v>11</v>
      </c>
      <c r="C268" s="10" t="s">
        <v>140</v>
      </c>
      <c r="D268" s="84" t="s">
        <v>295</v>
      </c>
      <c r="E268" s="10">
        <v>200501</v>
      </c>
      <c r="F268" s="10" t="s">
        <v>389</v>
      </c>
      <c r="G268" s="11">
        <v>80000</v>
      </c>
      <c r="H268" s="11">
        <v>58000</v>
      </c>
      <c r="I268" s="20">
        <v>11410.91</v>
      </c>
    </row>
    <row r="269" spans="1:9" s="1" customFormat="1" ht="30" customHeight="1">
      <c r="A269" s="84" t="s">
        <v>279</v>
      </c>
      <c r="B269" s="10" t="s">
        <v>11</v>
      </c>
      <c r="C269" s="10" t="s">
        <v>140</v>
      </c>
      <c r="D269" s="84" t="s">
        <v>295</v>
      </c>
      <c r="E269" s="10">
        <v>200503</v>
      </c>
      <c r="F269" s="10" t="s">
        <v>334</v>
      </c>
      <c r="G269" s="11">
        <v>19000</v>
      </c>
      <c r="H269" s="11">
        <v>13000</v>
      </c>
      <c r="I269" s="20">
        <v>3422.25</v>
      </c>
    </row>
    <row r="270" spans="1:9" s="1" customFormat="1" ht="30" customHeight="1">
      <c r="A270" s="84" t="s">
        <v>279</v>
      </c>
      <c r="B270" s="10" t="s">
        <v>11</v>
      </c>
      <c r="C270" s="10" t="s">
        <v>140</v>
      </c>
      <c r="D270" s="84" t="s">
        <v>295</v>
      </c>
      <c r="E270" s="10">
        <v>200530</v>
      </c>
      <c r="F270" s="10" t="s">
        <v>66</v>
      </c>
      <c r="G270" s="11">
        <v>174000</v>
      </c>
      <c r="H270" s="11">
        <v>77000</v>
      </c>
      <c r="I270" s="20">
        <v>17570.38</v>
      </c>
    </row>
    <row r="271" spans="1:9" s="1" customFormat="1" ht="30" customHeight="1">
      <c r="A271" s="84" t="s">
        <v>279</v>
      </c>
      <c r="B271" s="10" t="s">
        <v>11</v>
      </c>
      <c r="C271" s="10" t="s">
        <v>140</v>
      </c>
      <c r="D271" s="84" t="s">
        <v>295</v>
      </c>
      <c r="E271" s="10">
        <v>200601</v>
      </c>
      <c r="F271" s="10" t="s">
        <v>335</v>
      </c>
      <c r="G271" s="11">
        <v>6500</v>
      </c>
      <c r="H271" s="11">
        <v>6500</v>
      </c>
      <c r="I271" s="20">
        <v>457</v>
      </c>
    </row>
    <row r="272" spans="1:9" s="1" customFormat="1" ht="30" customHeight="1">
      <c r="A272" s="84" t="s">
        <v>279</v>
      </c>
      <c r="B272" s="10" t="s">
        <v>11</v>
      </c>
      <c r="C272" s="10" t="s">
        <v>140</v>
      </c>
      <c r="D272" s="84" t="s">
        <v>295</v>
      </c>
      <c r="E272" s="10" t="s">
        <v>141</v>
      </c>
      <c r="F272" s="10" t="s">
        <v>367</v>
      </c>
      <c r="G272" s="11">
        <v>78000</v>
      </c>
      <c r="H272" s="11">
        <v>25000</v>
      </c>
      <c r="I272" s="20">
        <v>0</v>
      </c>
    </row>
    <row r="273" spans="1:9" s="1" customFormat="1" ht="30" customHeight="1">
      <c r="A273" s="84" t="s">
        <v>279</v>
      </c>
      <c r="B273" s="10" t="s">
        <v>11</v>
      </c>
      <c r="C273" s="10" t="s">
        <v>140</v>
      </c>
      <c r="D273" s="84" t="s">
        <v>295</v>
      </c>
      <c r="E273" s="10">
        <v>201400</v>
      </c>
      <c r="F273" s="10" t="s">
        <v>339</v>
      </c>
      <c r="G273" s="11">
        <v>14000</v>
      </c>
      <c r="H273" s="11">
        <v>7000</v>
      </c>
      <c r="I273" s="20">
        <v>0</v>
      </c>
    </row>
    <row r="274" spans="1:9" s="1" customFormat="1" ht="30" customHeight="1">
      <c r="A274" s="84" t="s">
        <v>279</v>
      </c>
      <c r="B274" s="10" t="s">
        <v>11</v>
      </c>
      <c r="C274" s="10" t="s">
        <v>140</v>
      </c>
      <c r="D274" s="84" t="s">
        <v>295</v>
      </c>
      <c r="E274" s="10" t="s">
        <v>76</v>
      </c>
      <c r="F274" s="10" t="s">
        <v>368</v>
      </c>
      <c r="G274" s="11">
        <v>231000</v>
      </c>
      <c r="H274" s="11">
        <v>106000</v>
      </c>
      <c r="I274" s="20">
        <v>56263.38</v>
      </c>
    </row>
    <row r="275" spans="1:9" s="1" customFormat="1" ht="30" customHeight="1">
      <c r="A275" s="84" t="s">
        <v>279</v>
      </c>
      <c r="B275" s="10" t="s">
        <v>11</v>
      </c>
      <c r="C275" s="10" t="s">
        <v>140</v>
      </c>
      <c r="D275" s="84" t="s">
        <v>295</v>
      </c>
      <c r="E275" s="10">
        <v>570201</v>
      </c>
      <c r="F275" s="10" t="s">
        <v>418</v>
      </c>
      <c r="G275" s="11">
        <v>1000000</v>
      </c>
      <c r="H275" s="11">
        <v>1000000</v>
      </c>
      <c r="I275" s="20">
        <v>721650</v>
      </c>
    </row>
    <row r="276" spans="1:9" s="1" customFormat="1" ht="30" customHeight="1">
      <c r="A276" s="84" t="s">
        <v>279</v>
      </c>
      <c r="B276" s="10" t="s">
        <v>11</v>
      </c>
      <c r="C276" s="10" t="s">
        <v>140</v>
      </c>
      <c r="D276" s="84" t="s">
        <v>295</v>
      </c>
      <c r="E276" s="10">
        <v>591100</v>
      </c>
      <c r="F276" s="10" t="s">
        <v>421</v>
      </c>
      <c r="G276" s="11">
        <v>0</v>
      </c>
      <c r="H276" s="11">
        <v>0</v>
      </c>
      <c r="I276" s="20">
        <v>0</v>
      </c>
    </row>
    <row r="277" spans="1:9" s="1" customFormat="1" ht="45" customHeight="1">
      <c r="A277" s="84" t="s">
        <v>279</v>
      </c>
      <c r="B277" s="10" t="s">
        <v>11</v>
      </c>
      <c r="C277" s="10" t="s">
        <v>140</v>
      </c>
      <c r="D277" s="84" t="s">
        <v>295</v>
      </c>
      <c r="E277" s="10" t="s">
        <v>80</v>
      </c>
      <c r="F277" s="10" t="s">
        <v>349</v>
      </c>
      <c r="G277" s="11">
        <v>1097000</v>
      </c>
      <c r="H277" s="11">
        <v>549000</v>
      </c>
      <c r="I277" s="20">
        <v>515712</v>
      </c>
    </row>
    <row r="278" spans="1:9" s="1" customFormat="1" ht="69">
      <c r="A278" s="84" t="s">
        <v>279</v>
      </c>
      <c r="B278" s="10" t="s">
        <v>11</v>
      </c>
      <c r="C278" s="10" t="s">
        <v>140</v>
      </c>
      <c r="D278" s="84" t="s">
        <v>295</v>
      </c>
      <c r="E278" s="10" t="s">
        <v>82</v>
      </c>
      <c r="F278" s="10" t="s">
        <v>448</v>
      </c>
      <c r="G278" s="11">
        <v>-670000</v>
      </c>
      <c r="H278" s="11">
        <v>-670000</v>
      </c>
      <c r="I278" s="20">
        <v>-756306.69</v>
      </c>
    </row>
    <row r="279" spans="1:9" s="1" customFormat="1" ht="45" customHeight="1">
      <c r="A279" s="84" t="s">
        <v>279</v>
      </c>
      <c r="B279" s="10" t="s">
        <v>11</v>
      </c>
      <c r="C279" s="10" t="s">
        <v>142</v>
      </c>
      <c r="D279" s="10" t="s">
        <v>296</v>
      </c>
      <c r="E279" s="10" t="s">
        <v>36</v>
      </c>
      <c r="F279" s="10" t="s">
        <v>370</v>
      </c>
      <c r="G279" s="11">
        <v>17314000</v>
      </c>
      <c r="H279" s="11">
        <v>8559000</v>
      </c>
      <c r="I279" s="20">
        <v>8004047</v>
      </c>
    </row>
    <row r="280" spans="1:9" s="1" customFormat="1" ht="45" customHeight="1">
      <c r="A280" s="84" t="s">
        <v>279</v>
      </c>
      <c r="B280" s="10" t="s">
        <v>11</v>
      </c>
      <c r="C280" s="10" t="s">
        <v>142</v>
      </c>
      <c r="D280" s="84" t="s">
        <v>296</v>
      </c>
      <c r="E280" s="10" t="s">
        <v>134</v>
      </c>
      <c r="F280" s="10" t="s">
        <v>316</v>
      </c>
      <c r="G280" s="11">
        <v>1291000</v>
      </c>
      <c r="H280" s="11">
        <v>660000</v>
      </c>
      <c r="I280" s="20">
        <v>647501</v>
      </c>
    </row>
    <row r="281" spans="1:9" s="1" customFormat="1" ht="45" customHeight="1">
      <c r="A281" s="84" t="s">
        <v>279</v>
      </c>
      <c r="B281" s="10" t="s">
        <v>11</v>
      </c>
      <c r="C281" s="10" t="s">
        <v>142</v>
      </c>
      <c r="D281" s="84" t="s">
        <v>296</v>
      </c>
      <c r="E281" s="10" t="s">
        <v>38</v>
      </c>
      <c r="F281" s="10" t="s">
        <v>403</v>
      </c>
      <c r="G281" s="11">
        <v>1394000</v>
      </c>
      <c r="H281" s="11">
        <v>685000</v>
      </c>
      <c r="I281" s="20">
        <v>646170</v>
      </c>
    </row>
    <row r="282" spans="1:9" s="1" customFormat="1" ht="45" customHeight="1">
      <c r="A282" s="84" t="s">
        <v>279</v>
      </c>
      <c r="B282" s="10" t="s">
        <v>11</v>
      </c>
      <c r="C282" s="10" t="s">
        <v>142</v>
      </c>
      <c r="D282" s="84" t="s">
        <v>296</v>
      </c>
      <c r="E282" s="10" t="s">
        <v>39</v>
      </c>
      <c r="F282" s="10" t="s">
        <v>40</v>
      </c>
      <c r="G282" s="11">
        <v>5000</v>
      </c>
      <c r="H282" s="11">
        <v>3000</v>
      </c>
      <c r="I282" s="20">
        <v>0</v>
      </c>
    </row>
    <row r="283" spans="1:9" s="1" customFormat="1" ht="45" customHeight="1">
      <c r="A283" s="84" t="s">
        <v>279</v>
      </c>
      <c r="B283" s="10" t="s">
        <v>11</v>
      </c>
      <c r="C283" s="10" t="s">
        <v>142</v>
      </c>
      <c r="D283" s="84" t="s">
        <v>296</v>
      </c>
      <c r="E283" s="10">
        <v>100117</v>
      </c>
      <c r="F283" s="10" t="s">
        <v>318</v>
      </c>
      <c r="G283" s="11">
        <v>556000</v>
      </c>
      <c r="H283" s="11">
        <v>290000</v>
      </c>
      <c r="I283" s="20">
        <v>276991</v>
      </c>
    </row>
    <row r="284" spans="1:9" s="1" customFormat="1" ht="45" customHeight="1">
      <c r="A284" s="84" t="s">
        <v>279</v>
      </c>
      <c r="B284" s="10" t="s">
        <v>11</v>
      </c>
      <c r="C284" s="10" t="s">
        <v>142</v>
      </c>
      <c r="D284" s="84" t="s">
        <v>296</v>
      </c>
      <c r="E284" s="10">
        <v>100206</v>
      </c>
      <c r="F284" s="10" t="s">
        <v>113</v>
      </c>
      <c r="G284" s="11">
        <v>142000</v>
      </c>
      <c r="H284" s="11">
        <v>82000</v>
      </c>
      <c r="I284" s="20">
        <v>0</v>
      </c>
    </row>
    <row r="285" spans="1:9" s="1" customFormat="1" ht="45" customHeight="1">
      <c r="A285" s="84" t="s">
        <v>279</v>
      </c>
      <c r="B285" s="10" t="s">
        <v>11</v>
      </c>
      <c r="C285" s="10" t="s">
        <v>142</v>
      </c>
      <c r="D285" s="84" t="s">
        <v>296</v>
      </c>
      <c r="E285" s="10" t="s">
        <v>45</v>
      </c>
      <c r="F285" s="10" t="s">
        <v>322</v>
      </c>
      <c r="G285" s="11">
        <v>458000</v>
      </c>
      <c r="H285" s="11">
        <v>225000</v>
      </c>
      <c r="I285" s="20">
        <v>212606</v>
      </c>
    </row>
    <row r="286" spans="1:9" s="1" customFormat="1" ht="45" customHeight="1">
      <c r="A286" s="84" t="s">
        <v>279</v>
      </c>
      <c r="B286" s="10" t="s">
        <v>11</v>
      </c>
      <c r="C286" s="10" t="s">
        <v>142</v>
      </c>
      <c r="D286" s="84" t="s">
        <v>296</v>
      </c>
      <c r="E286" s="10">
        <v>200101</v>
      </c>
      <c r="F286" s="10" t="s">
        <v>48</v>
      </c>
      <c r="G286" s="11">
        <v>98000</v>
      </c>
      <c r="H286" s="11">
        <v>78000</v>
      </c>
      <c r="I286" s="20">
        <v>71587.429999999993</v>
      </c>
    </row>
    <row r="287" spans="1:9" s="1" customFormat="1" ht="45" customHeight="1">
      <c r="A287" s="84" t="s">
        <v>279</v>
      </c>
      <c r="B287" s="10" t="s">
        <v>11</v>
      </c>
      <c r="C287" s="10" t="s">
        <v>142</v>
      </c>
      <c r="D287" s="84" t="s">
        <v>296</v>
      </c>
      <c r="E287" s="10" t="s">
        <v>114</v>
      </c>
      <c r="F287" s="10" t="s">
        <v>323</v>
      </c>
      <c r="G287" s="11">
        <v>60000</v>
      </c>
      <c r="H287" s="11">
        <v>30000</v>
      </c>
      <c r="I287" s="20">
        <v>17313.509999999998</v>
      </c>
    </row>
    <row r="288" spans="1:9" s="1" customFormat="1" ht="45" customHeight="1">
      <c r="A288" s="84" t="s">
        <v>279</v>
      </c>
      <c r="B288" s="10" t="s">
        <v>11</v>
      </c>
      <c r="C288" s="10" t="s">
        <v>142</v>
      </c>
      <c r="D288" s="84" t="s">
        <v>296</v>
      </c>
      <c r="E288" s="10" t="s">
        <v>50</v>
      </c>
      <c r="F288" s="10" t="s">
        <v>431</v>
      </c>
      <c r="G288" s="11">
        <v>190000</v>
      </c>
      <c r="H288" s="11">
        <v>120000</v>
      </c>
      <c r="I288" s="20">
        <v>108260.17</v>
      </c>
    </row>
    <row r="289" spans="1:9" s="1" customFormat="1" ht="45" customHeight="1">
      <c r="A289" s="84" t="s">
        <v>279</v>
      </c>
      <c r="B289" s="10" t="s">
        <v>11</v>
      </c>
      <c r="C289" s="10" t="s">
        <v>142</v>
      </c>
      <c r="D289" s="84" t="s">
        <v>296</v>
      </c>
      <c r="E289" s="10" t="s">
        <v>52</v>
      </c>
      <c r="F289" s="10" t="s">
        <v>325</v>
      </c>
      <c r="G289" s="11">
        <v>70000</v>
      </c>
      <c r="H289" s="11">
        <v>35000</v>
      </c>
      <c r="I289" s="20">
        <v>34493.26</v>
      </c>
    </row>
    <row r="290" spans="1:9" s="1" customFormat="1" ht="45" customHeight="1">
      <c r="A290" s="84" t="s">
        <v>279</v>
      </c>
      <c r="B290" s="10" t="s">
        <v>11</v>
      </c>
      <c r="C290" s="10" t="s">
        <v>142</v>
      </c>
      <c r="D290" s="84" t="s">
        <v>296</v>
      </c>
      <c r="E290" s="10">
        <v>200105</v>
      </c>
      <c r="F290" s="10" t="s">
        <v>326</v>
      </c>
      <c r="G290" s="11">
        <v>375000</v>
      </c>
      <c r="H290" s="11">
        <v>265000</v>
      </c>
      <c r="I290" s="20">
        <v>56260.480000000003</v>
      </c>
    </row>
    <row r="291" spans="1:9" s="1" customFormat="1" ht="45" customHeight="1">
      <c r="A291" s="84" t="s">
        <v>279</v>
      </c>
      <c r="B291" s="10" t="s">
        <v>11</v>
      </c>
      <c r="C291" s="10" t="s">
        <v>142</v>
      </c>
      <c r="D291" s="84" t="s">
        <v>296</v>
      </c>
      <c r="E291" s="10">
        <v>200106</v>
      </c>
      <c r="F291" s="10" t="s">
        <v>56</v>
      </c>
      <c r="G291" s="11">
        <v>9000</v>
      </c>
      <c r="H291" s="11">
        <v>7000</v>
      </c>
      <c r="I291" s="20">
        <v>2764.44</v>
      </c>
    </row>
    <row r="292" spans="1:9" s="1" customFormat="1" ht="45" customHeight="1">
      <c r="A292" s="84" t="s">
        <v>279</v>
      </c>
      <c r="B292" s="10" t="s">
        <v>11</v>
      </c>
      <c r="C292" s="10" t="s">
        <v>142</v>
      </c>
      <c r="D292" s="84" t="s">
        <v>296</v>
      </c>
      <c r="E292" s="10" t="s">
        <v>57</v>
      </c>
      <c r="F292" s="10" t="s">
        <v>58</v>
      </c>
      <c r="G292" s="11">
        <v>4000</v>
      </c>
      <c r="H292" s="11">
        <v>2000</v>
      </c>
      <c r="I292" s="20">
        <v>120</v>
      </c>
    </row>
    <row r="293" spans="1:9" s="1" customFormat="1" ht="45" customHeight="1">
      <c r="A293" s="84" t="s">
        <v>279</v>
      </c>
      <c r="B293" s="10" t="s">
        <v>11</v>
      </c>
      <c r="C293" s="10" t="s">
        <v>142</v>
      </c>
      <c r="D293" s="84" t="s">
        <v>296</v>
      </c>
      <c r="E293" s="10" t="s">
        <v>59</v>
      </c>
      <c r="F293" s="10" t="s">
        <v>327</v>
      </c>
      <c r="G293" s="11">
        <v>200000</v>
      </c>
      <c r="H293" s="11">
        <v>120000</v>
      </c>
      <c r="I293" s="20">
        <v>117465.46</v>
      </c>
    </row>
    <row r="294" spans="1:9" s="1" customFormat="1" ht="45" customHeight="1">
      <c r="A294" s="84" t="s">
        <v>279</v>
      </c>
      <c r="B294" s="10" t="s">
        <v>11</v>
      </c>
      <c r="C294" s="10" t="s">
        <v>142</v>
      </c>
      <c r="D294" s="84" t="s">
        <v>296</v>
      </c>
      <c r="E294" s="10">
        <v>200109</v>
      </c>
      <c r="F294" s="10" t="s">
        <v>328</v>
      </c>
      <c r="G294" s="11">
        <v>70000</v>
      </c>
      <c r="H294" s="11">
        <v>35000</v>
      </c>
      <c r="I294" s="20">
        <v>11482.811</v>
      </c>
    </row>
    <row r="295" spans="1:9" s="1" customFormat="1" ht="45" customHeight="1">
      <c r="A295" s="84" t="s">
        <v>279</v>
      </c>
      <c r="B295" s="10" t="s">
        <v>11</v>
      </c>
      <c r="C295" s="10" t="s">
        <v>142</v>
      </c>
      <c r="D295" s="84" t="s">
        <v>296</v>
      </c>
      <c r="E295" s="10" t="s">
        <v>63</v>
      </c>
      <c r="F295" s="10" t="s">
        <v>376</v>
      </c>
      <c r="G295" s="11">
        <v>300000</v>
      </c>
      <c r="H295" s="11">
        <v>170000</v>
      </c>
      <c r="I295" s="20">
        <v>125802.82</v>
      </c>
    </row>
    <row r="296" spans="1:9" s="1" customFormat="1" ht="45" customHeight="1">
      <c r="A296" s="84" t="s">
        <v>279</v>
      </c>
      <c r="B296" s="10" t="s">
        <v>11</v>
      </c>
      <c r="C296" s="10" t="s">
        <v>142</v>
      </c>
      <c r="D296" s="84" t="s">
        <v>296</v>
      </c>
      <c r="E296" s="10" t="s">
        <v>102</v>
      </c>
      <c r="F296" s="10" t="s">
        <v>330</v>
      </c>
      <c r="G296" s="11">
        <v>76000</v>
      </c>
      <c r="H296" s="11">
        <v>46000</v>
      </c>
      <c r="I296" s="20">
        <v>14051.5</v>
      </c>
    </row>
    <row r="297" spans="1:9" s="1" customFormat="1" ht="45" customHeight="1">
      <c r="A297" s="84" t="s">
        <v>279</v>
      </c>
      <c r="B297" s="10" t="s">
        <v>11</v>
      </c>
      <c r="C297" s="10" t="s">
        <v>142</v>
      </c>
      <c r="D297" s="84" t="s">
        <v>296</v>
      </c>
      <c r="E297" s="10">
        <v>200530</v>
      </c>
      <c r="F297" s="10" t="s">
        <v>66</v>
      </c>
      <c r="G297" s="11">
        <v>30000</v>
      </c>
      <c r="H297" s="11">
        <v>20000</v>
      </c>
      <c r="I297" s="20">
        <v>2831</v>
      </c>
    </row>
    <row r="298" spans="1:9" s="1" customFormat="1" ht="45" customHeight="1">
      <c r="A298" s="84" t="s">
        <v>279</v>
      </c>
      <c r="B298" s="10" t="s">
        <v>11</v>
      </c>
      <c r="C298" s="10" t="s">
        <v>142</v>
      </c>
      <c r="D298" s="84" t="s">
        <v>296</v>
      </c>
      <c r="E298" s="10" t="s">
        <v>67</v>
      </c>
      <c r="F298" s="10" t="s">
        <v>335</v>
      </c>
      <c r="G298" s="11">
        <v>4000</v>
      </c>
      <c r="H298" s="11">
        <v>2000</v>
      </c>
      <c r="I298" s="20">
        <v>98.5</v>
      </c>
    </row>
    <row r="299" spans="1:9" s="1" customFormat="1" ht="45" customHeight="1">
      <c r="A299" s="84" t="s">
        <v>279</v>
      </c>
      <c r="B299" s="10" t="s">
        <v>11</v>
      </c>
      <c r="C299" s="10" t="s">
        <v>142</v>
      </c>
      <c r="D299" s="84" t="s">
        <v>296</v>
      </c>
      <c r="E299" s="10" t="s">
        <v>116</v>
      </c>
      <c r="F299" s="10" t="s">
        <v>336</v>
      </c>
      <c r="G299" s="11">
        <v>1000</v>
      </c>
      <c r="H299" s="11">
        <v>1000</v>
      </c>
      <c r="I299" s="20">
        <v>0</v>
      </c>
    </row>
    <row r="300" spans="1:9" s="1" customFormat="1" ht="45" customHeight="1">
      <c r="A300" s="84" t="s">
        <v>279</v>
      </c>
      <c r="B300" s="10" t="s">
        <v>11</v>
      </c>
      <c r="C300" s="10" t="s">
        <v>142</v>
      </c>
      <c r="D300" s="84" t="s">
        <v>296</v>
      </c>
      <c r="E300" s="10">
        <v>201300</v>
      </c>
      <c r="F300" s="10" t="s">
        <v>367</v>
      </c>
      <c r="G300" s="11">
        <v>17000</v>
      </c>
      <c r="H300" s="11">
        <v>10000</v>
      </c>
      <c r="I300" s="20">
        <v>944.86</v>
      </c>
    </row>
    <row r="301" spans="1:9" s="1" customFormat="1" ht="45" customHeight="1">
      <c r="A301" s="84" t="s">
        <v>279</v>
      </c>
      <c r="B301" s="10" t="s">
        <v>11</v>
      </c>
      <c r="C301" s="10" t="s">
        <v>142</v>
      </c>
      <c r="D301" s="84" t="s">
        <v>296</v>
      </c>
      <c r="E301" s="10">
        <v>203002</v>
      </c>
      <c r="F301" s="10" t="s">
        <v>407</v>
      </c>
      <c r="G301" s="11">
        <v>4000</v>
      </c>
      <c r="H301" s="11">
        <v>2000</v>
      </c>
      <c r="I301" s="20">
        <v>667.73</v>
      </c>
    </row>
    <row r="302" spans="1:9" s="1" customFormat="1" ht="45" customHeight="1">
      <c r="A302" s="84" t="s">
        <v>279</v>
      </c>
      <c r="B302" s="10" t="s">
        <v>11</v>
      </c>
      <c r="C302" s="10" t="s">
        <v>142</v>
      </c>
      <c r="D302" s="84" t="s">
        <v>296</v>
      </c>
      <c r="E302" s="10" t="s">
        <v>76</v>
      </c>
      <c r="F302" s="10" t="s">
        <v>368</v>
      </c>
      <c r="G302" s="11">
        <v>40000</v>
      </c>
      <c r="H302" s="11">
        <v>20000</v>
      </c>
      <c r="I302" s="20">
        <v>19380.93</v>
      </c>
    </row>
    <row r="303" spans="1:9" s="1" customFormat="1" ht="45" customHeight="1">
      <c r="A303" s="84" t="s">
        <v>279</v>
      </c>
      <c r="B303" s="10" t="s">
        <v>11</v>
      </c>
      <c r="C303" s="10" t="s">
        <v>142</v>
      </c>
      <c r="D303" s="84" t="s">
        <v>296</v>
      </c>
      <c r="E303" s="10" t="s">
        <v>105</v>
      </c>
      <c r="F303" s="10" t="s">
        <v>418</v>
      </c>
      <c r="G303" s="11">
        <v>7964000</v>
      </c>
      <c r="H303" s="11">
        <v>4114000</v>
      </c>
      <c r="I303" s="20">
        <v>3361119.69</v>
      </c>
    </row>
    <row r="304" spans="1:9" s="1" customFormat="1" ht="45" customHeight="1">
      <c r="A304" s="84" t="s">
        <v>279</v>
      </c>
      <c r="B304" s="10" t="s">
        <v>11</v>
      </c>
      <c r="C304" s="10" t="s">
        <v>142</v>
      </c>
      <c r="D304" s="84" t="s">
        <v>296</v>
      </c>
      <c r="E304" s="10">
        <v>591100</v>
      </c>
      <c r="F304" s="10" t="s">
        <v>421</v>
      </c>
      <c r="G304" s="11">
        <v>600000</v>
      </c>
      <c r="H304" s="11">
        <v>0</v>
      </c>
      <c r="I304" s="20">
        <v>0</v>
      </c>
    </row>
    <row r="305" spans="1:9" s="1" customFormat="1" ht="45" customHeight="1">
      <c r="A305" s="84" t="s">
        <v>279</v>
      </c>
      <c r="B305" s="10" t="s">
        <v>11</v>
      </c>
      <c r="C305" s="10" t="s">
        <v>142</v>
      </c>
      <c r="D305" s="84" t="s">
        <v>296</v>
      </c>
      <c r="E305" s="10" t="s">
        <v>80</v>
      </c>
      <c r="F305" s="10" t="s">
        <v>81</v>
      </c>
      <c r="G305" s="11">
        <v>160000</v>
      </c>
      <c r="H305" s="11">
        <v>84000</v>
      </c>
      <c r="I305" s="20">
        <v>69324</v>
      </c>
    </row>
    <row r="306" spans="1:9" s="1" customFormat="1">
      <c r="A306" s="125" t="s">
        <v>143</v>
      </c>
      <c r="B306" s="125"/>
      <c r="C306" s="125"/>
      <c r="D306" s="125"/>
      <c r="E306" s="125"/>
      <c r="F306" s="125"/>
      <c r="G306" s="79">
        <f>SUM(G198:G305)</f>
        <v>151480000</v>
      </c>
      <c r="H306" s="79">
        <f>SUM(H198:H305)</f>
        <v>93341000</v>
      </c>
      <c r="I306" s="35">
        <f>SUM(I198:I305)</f>
        <v>85474300.601000011</v>
      </c>
    </row>
    <row r="307" spans="1:9" s="1" customFormat="1" ht="45" customHeight="1">
      <c r="A307" s="10" t="s">
        <v>279</v>
      </c>
      <c r="B307" s="10" t="s">
        <v>11</v>
      </c>
      <c r="C307" s="10" t="s">
        <v>144</v>
      </c>
      <c r="D307" s="10" t="s">
        <v>297</v>
      </c>
      <c r="E307" s="10">
        <v>200101</v>
      </c>
      <c r="F307" s="10" t="s">
        <v>48</v>
      </c>
      <c r="G307" s="11">
        <v>3400</v>
      </c>
      <c r="H307" s="11">
        <v>3400</v>
      </c>
      <c r="I307" s="20">
        <v>0</v>
      </c>
    </row>
    <row r="308" spans="1:9" s="1" customFormat="1" ht="41.4">
      <c r="A308" s="10" t="s">
        <v>279</v>
      </c>
      <c r="B308" s="10" t="s">
        <v>11</v>
      </c>
      <c r="C308" s="10" t="s">
        <v>144</v>
      </c>
      <c r="D308" s="84" t="s">
        <v>297</v>
      </c>
      <c r="E308" s="10" t="s">
        <v>57</v>
      </c>
      <c r="F308" s="10" t="s">
        <v>58</v>
      </c>
      <c r="G308" s="11">
        <v>8000</v>
      </c>
      <c r="H308" s="11">
        <v>8000</v>
      </c>
      <c r="I308" s="20">
        <v>0</v>
      </c>
    </row>
    <row r="309" spans="1:9" s="1" customFormat="1" ht="41.4">
      <c r="A309" s="84" t="s">
        <v>279</v>
      </c>
      <c r="B309" s="83" t="s">
        <v>11</v>
      </c>
      <c r="C309" s="83" t="s">
        <v>144</v>
      </c>
      <c r="D309" s="84" t="s">
        <v>297</v>
      </c>
      <c r="E309" s="83">
        <v>200108</v>
      </c>
      <c r="F309" s="39" t="s">
        <v>60</v>
      </c>
      <c r="G309" s="11">
        <v>3460</v>
      </c>
      <c r="H309" s="11">
        <v>3460</v>
      </c>
      <c r="I309" s="20">
        <v>0</v>
      </c>
    </row>
    <row r="310" spans="1:9" s="1" customFormat="1" ht="41.4">
      <c r="A310" s="84" t="s">
        <v>279</v>
      </c>
      <c r="B310" s="83" t="s">
        <v>11</v>
      </c>
      <c r="C310" s="83" t="s">
        <v>144</v>
      </c>
      <c r="D310" s="84" t="s">
        <v>297</v>
      </c>
      <c r="E310" s="83">
        <v>200530</v>
      </c>
      <c r="F310" s="88" t="s">
        <v>66</v>
      </c>
      <c r="G310" s="11">
        <v>4960</v>
      </c>
      <c r="H310" s="11">
        <v>4960</v>
      </c>
      <c r="I310" s="20">
        <v>0</v>
      </c>
    </row>
    <row r="311" spans="1:9" s="1" customFormat="1" ht="41.4">
      <c r="A311" s="84" t="s">
        <v>279</v>
      </c>
      <c r="B311" s="10" t="s">
        <v>11</v>
      </c>
      <c r="C311" s="10" t="s">
        <v>144</v>
      </c>
      <c r="D311" s="84" t="s">
        <v>297</v>
      </c>
      <c r="E311" s="10">
        <v>203030</v>
      </c>
      <c r="F311" s="88" t="s">
        <v>368</v>
      </c>
      <c r="G311" s="11">
        <v>180</v>
      </c>
      <c r="H311" s="11">
        <v>180</v>
      </c>
      <c r="I311" s="20">
        <v>0</v>
      </c>
    </row>
    <row r="312" spans="1:9" s="1" customFormat="1" ht="41.4">
      <c r="A312" s="84" t="s">
        <v>279</v>
      </c>
      <c r="B312" s="10" t="s">
        <v>11</v>
      </c>
      <c r="C312" s="10" t="s">
        <v>144</v>
      </c>
      <c r="D312" s="84" t="s">
        <v>297</v>
      </c>
      <c r="E312" s="10">
        <v>591100</v>
      </c>
      <c r="F312" s="10" t="s">
        <v>421</v>
      </c>
      <c r="G312" s="11">
        <v>7200000</v>
      </c>
      <c r="H312" s="11">
        <v>5000000</v>
      </c>
      <c r="I312" s="20">
        <v>1951024.95</v>
      </c>
    </row>
    <row r="313" spans="1:9" s="1" customFormat="1">
      <c r="A313" s="124" t="s">
        <v>145</v>
      </c>
      <c r="B313" s="124"/>
      <c r="C313" s="124"/>
      <c r="D313" s="124"/>
      <c r="E313" s="124"/>
      <c r="F313" s="124"/>
      <c r="G313" s="11">
        <f>SUM(G307:G312)</f>
        <v>7220000</v>
      </c>
      <c r="H313" s="11">
        <f>SUM(H307:H312)</f>
        <v>5020000</v>
      </c>
      <c r="I313" s="11">
        <f>SUM(I307:I312)</f>
        <v>1951024.95</v>
      </c>
    </row>
    <row r="314" spans="1:9" s="1" customFormat="1" ht="30" customHeight="1">
      <c r="A314" s="10" t="s">
        <v>279</v>
      </c>
      <c r="B314" s="10" t="s">
        <v>11</v>
      </c>
      <c r="C314" s="10" t="s">
        <v>146</v>
      </c>
      <c r="D314" s="10" t="s">
        <v>298</v>
      </c>
      <c r="E314" s="10" t="s">
        <v>85</v>
      </c>
      <c r="F314" s="10" t="s">
        <v>409</v>
      </c>
      <c r="G314" s="11">
        <v>721000</v>
      </c>
      <c r="H314" s="11">
        <v>437000</v>
      </c>
      <c r="I314" s="20">
        <v>427000</v>
      </c>
    </row>
    <row r="315" spans="1:9" s="1" customFormat="1">
      <c r="A315" s="124" t="s">
        <v>147</v>
      </c>
      <c r="B315" s="124"/>
      <c r="C315" s="124"/>
      <c r="D315" s="124"/>
      <c r="E315" s="124"/>
      <c r="F315" s="124"/>
      <c r="G315" s="77">
        <f>SUM(G314)</f>
        <v>721000</v>
      </c>
      <c r="H315" s="77">
        <f t="shared" ref="H315:I315" si="1">SUM(H314)</f>
        <v>437000</v>
      </c>
      <c r="I315" s="77">
        <f t="shared" si="1"/>
        <v>427000</v>
      </c>
    </row>
    <row r="316" spans="1:9" s="1" customFormat="1" ht="15" customHeight="1">
      <c r="A316" s="10" t="s">
        <v>279</v>
      </c>
      <c r="B316" s="10" t="s">
        <v>11</v>
      </c>
      <c r="C316" s="10" t="s">
        <v>148</v>
      </c>
      <c r="D316" s="10" t="s">
        <v>299</v>
      </c>
      <c r="E316" s="10" t="s">
        <v>102</v>
      </c>
      <c r="F316" s="10" t="s">
        <v>330</v>
      </c>
      <c r="G316" s="11">
        <v>15050000</v>
      </c>
      <c r="H316" s="11">
        <v>10405000</v>
      </c>
      <c r="I316" s="20">
        <v>8650084.4399999995</v>
      </c>
    </row>
    <row r="317" spans="1:9" s="1" customFormat="1" ht="15" customHeight="1">
      <c r="A317" s="84" t="s">
        <v>279</v>
      </c>
      <c r="B317" s="10" t="s">
        <v>11</v>
      </c>
      <c r="C317" s="10">
        <v>840302</v>
      </c>
      <c r="D317" s="10" t="s">
        <v>300</v>
      </c>
      <c r="E317" s="10">
        <v>200107</v>
      </c>
      <c r="F317" s="10" t="s">
        <v>58</v>
      </c>
      <c r="G317" s="11">
        <v>750000</v>
      </c>
      <c r="H317" s="11">
        <v>300000</v>
      </c>
      <c r="I317" s="20">
        <v>294397.52</v>
      </c>
    </row>
    <row r="318" spans="1:9" s="1" customFormat="1" ht="30" customHeight="1">
      <c r="A318" s="84" t="s">
        <v>279</v>
      </c>
      <c r="B318" s="10" t="s">
        <v>11</v>
      </c>
      <c r="C318" s="10">
        <v>840602</v>
      </c>
      <c r="D318" s="10" t="s">
        <v>301</v>
      </c>
      <c r="E318" s="10">
        <v>550118</v>
      </c>
      <c r="F318" s="10" t="s">
        <v>149</v>
      </c>
      <c r="G318" s="11">
        <v>4092000</v>
      </c>
      <c r="H318" s="11">
        <v>1364000</v>
      </c>
      <c r="I318" s="20">
        <v>1364000</v>
      </c>
    </row>
    <row r="319" spans="1:9" s="1" customFormat="1" ht="55.2">
      <c r="A319" s="84" t="s">
        <v>279</v>
      </c>
      <c r="B319" s="10" t="s">
        <v>11</v>
      </c>
      <c r="C319" s="10">
        <v>840602</v>
      </c>
      <c r="D319" s="84" t="s">
        <v>301</v>
      </c>
      <c r="E319" s="10">
        <v>550146</v>
      </c>
      <c r="F319" s="10" t="s">
        <v>150</v>
      </c>
      <c r="G319" s="11">
        <v>0</v>
      </c>
      <c r="H319" s="11">
        <v>0</v>
      </c>
      <c r="I319" s="20">
        <v>0</v>
      </c>
    </row>
    <row r="320" spans="1:9" s="1" customFormat="1">
      <c r="A320" s="125" t="s">
        <v>151</v>
      </c>
      <c r="B320" s="125"/>
      <c r="C320" s="125"/>
      <c r="D320" s="125"/>
      <c r="E320" s="125"/>
      <c r="F320" s="125"/>
      <c r="G320" s="35">
        <f>SUM(G316:G319)</f>
        <v>19892000</v>
      </c>
      <c r="H320" s="35">
        <f t="shared" ref="H320:I320" si="2">SUM(H316:H319)</f>
        <v>12069000</v>
      </c>
      <c r="I320" s="35">
        <f t="shared" si="2"/>
        <v>10308481.959999999</v>
      </c>
    </row>
    <row r="321" spans="1:9" s="1" customFormat="1" ht="30" customHeight="1">
      <c r="A321" s="10" t="s">
        <v>279</v>
      </c>
      <c r="B321" s="10" t="s">
        <v>11</v>
      </c>
      <c r="C321" s="10" t="s">
        <v>152</v>
      </c>
      <c r="D321" s="10" t="s">
        <v>302</v>
      </c>
      <c r="E321" s="10" t="s">
        <v>85</v>
      </c>
      <c r="F321" s="10" t="s">
        <v>409</v>
      </c>
      <c r="G321" s="11">
        <v>637000</v>
      </c>
      <c r="H321" s="11">
        <v>342000</v>
      </c>
      <c r="I321" s="20">
        <v>342000</v>
      </c>
    </row>
    <row r="322" spans="1:9" s="1" customFormat="1">
      <c r="A322" s="124" t="s">
        <v>153</v>
      </c>
      <c r="B322" s="124"/>
      <c r="C322" s="124"/>
      <c r="D322" s="124"/>
      <c r="E322" s="124"/>
      <c r="F322" s="124"/>
      <c r="G322" s="11">
        <f>SUM(G321)</f>
        <v>637000</v>
      </c>
      <c r="H322" s="11">
        <f t="shared" ref="H322:I322" si="3">SUM(H321)</f>
        <v>342000</v>
      </c>
      <c r="I322" s="11">
        <f t="shared" si="3"/>
        <v>342000</v>
      </c>
    </row>
    <row r="323" spans="1:9" s="1" customFormat="1">
      <c r="A323" s="123" t="s">
        <v>266</v>
      </c>
      <c r="B323" s="123"/>
      <c r="C323" s="123"/>
      <c r="D323" s="123"/>
      <c r="E323" s="123"/>
      <c r="F323" s="123"/>
      <c r="G323" s="78">
        <f>G87+G94+G97+G109+G134+G162+G164+G197+G306+G313+G315+G320+G322</f>
        <v>353547750</v>
      </c>
      <c r="H323" s="78">
        <f>H87+H94+H97+H109+H134+H162+H164+H197+H306+H313+H315+H320+H322</f>
        <v>203562800</v>
      </c>
      <c r="I323" s="78">
        <f>I87+I94+I97+I109+I134+I162+I164+I197+I306+I313+I315+I320+I322</f>
        <v>169946676.36300001</v>
      </c>
    </row>
    <row r="324" spans="1:9" s="1" customFormat="1" ht="15" customHeight="1">
      <c r="A324" s="10" t="s">
        <v>279</v>
      </c>
      <c r="B324" s="10" t="s">
        <v>11</v>
      </c>
      <c r="C324" s="10" t="s">
        <v>35</v>
      </c>
      <c r="D324" s="84" t="s">
        <v>278</v>
      </c>
      <c r="E324" s="10">
        <v>710101</v>
      </c>
      <c r="F324" s="10" t="s">
        <v>393</v>
      </c>
      <c r="G324" s="11">
        <v>3695000</v>
      </c>
      <c r="H324" s="11">
        <v>3695000</v>
      </c>
      <c r="I324" s="20">
        <v>1744709.88</v>
      </c>
    </row>
    <row r="325" spans="1:9" s="1" customFormat="1" ht="45" customHeight="1">
      <c r="A325" s="84" t="s">
        <v>279</v>
      </c>
      <c r="B325" s="10" t="s">
        <v>11</v>
      </c>
      <c r="C325" s="10" t="s">
        <v>35</v>
      </c>
      <c r="D325" s="84" t="s">
        <v>278</v>
      </c>
      <c r="E325" s="10">
        <v>710103</v>
      </c>
      <c r="F325" s="10" t="s">
        <v>346</v>
      </c>
      <c r="G325" s="11">
        <v>600000</v>
      </c>
      <c r="H325" s="11">
        <v>600000</v>
      </c>
      <c r="I325" s="20">
        <v>2195.5500000000002</v>
      </c>
    </row>
    <row r="326" spans="1:9" s="1" customFormat="1" ht="15" customHeight="1">
      <c r="A326" s="84" t="s">
        <v>279</v>
      </c>
      <c r="B326" s="10" t="s">
        <v>11</v>
      </c>
      <c r="C326" s="10" t="s">
        <v>35</v>
      </c>
      <c r="D326" s="84" t="s">
        <v>278</v>
      </c>
      <c r="E326" s="10">
        <v>710130</v>
      </c>
      <c r="F326" s="10" t="s">
        <v>156</v>
      </c>
      <c r="G326" s="11">
        <v>440000</v>
      </c>
      <c r="H326" s="11">
        <v>440000</v>
      </c>
      <c r="I326" s="20">
        <v>15141.09</v>
      </c>
    </row>
    <row r="327" spans="1:9" s="1" customFormat="1" ht="41.4">
      <c r="A327" s="84" t="s">
        <v>279</v>
      </c>
      <c r="B327" s="10" t="s">
        <v>11</v>
      </c>
      <c r="C327" s="10" t="s">
        <v>35</v>
      </c>
      <c r="D327" s="84" t="s">
        <v>278</v>
      </c>
      <c r="E327" s="10">
        <v>720101</v>
      </c>
      <c r="F327" s="10" t="s">
        <v>401</v>
      </c>
      <c r="G327" s="11">
        <v>150000</v>
      </c>
      <c r="H327" s="11">
        <v>150000</v>
      </c>
      <c r="I327" s="20">
        <v>0</v>
      </c>
    </row>
    <row r="328" spans="1:9" s="1" customFormat="1" ht="75.75" customHeight="1">
      <c r="A328" s="84" t="s">
        <v>279</v>
      </c>
      <c r="B328" s="10" t="s">
        <v>11</v>
      </c>
      <c r="C328" s="10" t="s">
        <v>35</v>
      </c>
      <c r="D328" s="84" t="s">
        <v>278</v>
      </c>
      <c r="E328" s="10">
        <v>850102</v>
      </c>
      <c r="F328" s="10" t="s">
        <v>402</v>
      </c>
      <c r="G328" s="11">
        <v>0</v>
      </c>
      <c r="H328" s="11">
        <v>0</v>
      </c>
      <c r="I328" s="20">
        <v>-2210</v>
      </c>
    </row>
    <row r="329" spans="1:9" s="1" customFormat="1">
      <c r="A329" s="124" t="s">
        <v>83</v>
      </c>
      <c r="B329" s="124"/>
      <c r="C329" s="124"/>
      <c r="D329" s="124"/>
      <c r="E329" s="124"/>
      <c r="F329" s="124"/>
      <c r="G329" s="11">
        <f>SUM(G324:G328)</f>
        <v>4885000</v>
      </c>
      <c r="H329" s="11">
        <f>SUM(H324:H328)</f>
        <v>4885000</v>
      </c>
      <c r="I329" s="11">
        <f>SUM(I324:I328)</f>
        <v>1759836.52</v>
      </c>
    </row>
    <row r="330" spans="1:9" s="1" customFormat="1" ht="30" customHeight="1">
      <c r="A330" s="10" t="s">
        <v>279</v>
      </c>
      <c r="B330" s="10" t="s">
        <v>11</v>
      </c>
      <c r="C330" s="10" t="s">
        <v>84</v>
      </c>
      <c r="D330" s="10" t="s">
        <v>281</v>
      </c>
      <c r="E330" s="10">
        <v>510229</v>
      </c>
      <c r="F330" s="10" t="s">
        <v>398</v>
      </c>
      <c r="G330" s="11">
        <v>71500</v>
      </c>
      <c r="H330" s="11">
        <v>71500</v>
      </c>
      <c r="I330" s="20">
        <v>64469</v>
      </c>
    </row>
    <row r="331" spans="1:9" s="1" customFormat="1" ht="55.2">
      <c r="A331" s="84" t="s">
        <v>279</v>
      </c>
      <c r="B331" s="10" t="s">
        <v>11</v>
      </c>
      <c r="C331" s="10" t="s">
        <v>87</v>
      </c>
      <c r="D331" s="10" t="s">
        <v>88</v>
      </c>
      <c r="E331" s="10">
        <v>510250</v>
      </c>
      <c r="F331" s="10" t="s">
        <v>396</v>
      </c>
      <c r="G331" s="11">
        <v>30500000</v>
      </c>
      <c r="H331" s="11">
        <v>17000000</v>
      </c>
      <c r="I331" s="20">
        <v>10131050.369999999</v>
      </c>
    </row>
    <row r="332" spans="1:9" s="1" customFormat="1" ht="27.6">
      <c r="A332" s="84" t="s">
        <v>279</v>
      </c>
      <c r="B332" s="10" t="s">
        <v>11</v>
      </c>
      <c r="C332" s="10" t="s">
        <v>87</v>
      </c>
      <c r="D332" s="10" t="s">
        <v>88</v>
      </c>
      <c r="E332" s="10">
        <v>550113</v>
      </c>
      <c r="F332" s="39" t="s">
        <v>158</v>
      </c>
      <c r="G332" s="11">
        <v>2057700</v>
      </c>
      <c r="H332" s="11">
        <v>2057700</v>
      </c>
      <c r="I332" s="20">
        <v>0</v>
      </c>
    </row>
    <row r="333" spans="1:9" s="1" customFormat="1" ht="30" customHeight="1">
      <c r="A333" s="84" t="s">
        <v>279</v>
      </c>
      <c r="B333" s="10" t="s">
        <v>11</v>
      </c>
      <c r="C333" s="10" t="s">
        <v>87</v>
      </c>
      <c r="D333" s="10" t="s">
        <v>88</v>
      </c>
      <c r="E333" s="10">
        <v>564801</v>
      </c>
      <c r="F333" s="39" t="s">
        <v>343</v>
      </c>
      <c r="G333" s="11">
        <v>3251720</v>
      </c>
      <c r="H333" s="11">
        <v>1690000</v>
      </c>
      <c r="I333" s="20">
        <v>521889.31</v>
      </c>
    </row>
    <row r="334" spans="1:9" s="1" customFormat="1" ht="30" customHeight="1">
      <c r="A334" s="84" t="s">
        <v>279</v>
      </c>
      <c r="B334" s="10" t="s">
        <v>11</v>
      </c>
      <c r="C334" s="10" t="s">
        <v>87</v>
      </c>
      <c r="D334" s="10" t="s">
        <v>88</v>
      </c>
      <c r="E334" s="10">
        <v>564802</v>
      </c>
      <c r="F334" s="39" t="s">
        <v>344</v>
      </c>
      <c r="G334" s="11">
        <v>13994500</v>
      </c>
      <c r="H334" s="11">
        <v>6000000</v>
      </c>
      <c r="I334" s="20">
        <v>0</v>
      </c>
    </row>
    <row r="335" spans="1:9" s="1" customFormat="1" ht="30" customHeight="1">
      <c r="A335" s="84" t="s">
        <v>279</v>
      </c>
      <c r="B335" s="10" t="s">
        <v>11</v>
      </c>
      <c r="C335" s="10" t="s">
        <v>87</v>
      </c>
      <c r="D335" s="10" t="s">
        <v>88</v>
      </c>
      <c r="E335" s="10">
        <v>564803</v>
      </c>
      <c r="F335" s="39" t="s">
        <v>222</v>
      </c>
      <c r="G335" s="11">
        <v>15720</v>
      </c>
      <c r="H335" s="11">
        <v>15720</v>
      </c>
      <c r="I335" s="20">
        <v>0</v>
      </c>
    </row>
    <row r="336" spans="1:9" s="1" customFormat="1" ht="30" customHeight="1">
      <c r="A336" s="84" t="s">
        <v>279</v>
      </c>
      <c r="B336" s="10" t="s">
        <v>11</v>
      </c>
      <c r="C336" s="10" t="s">
        <v>87</v>
      </c>
      <c r="D336" s="10" t="s">
        <v>88</v>
      </c>
      <c r="E336" s="10">
        <v>600100</v>
      </c>
      <c r="F336" s="39" t="s">
        <v>223</v>
      </c>
      <c r="G336" s="11">
        <v>127427960</v>
      </c>
      <c r="H336" s="11">
        <v>62000000</v>
      </c>
      <c r="I336" s="20">
        <v>339672.88</v>
      </c>
    </row>
    <row r="337" spans="1:9" s="1" customFormat="1" ht="27.6">
      <c r="A337" s="84" t="s">
        <v>279</v>
      </c>
      <c r="B337" s="10" t="s">
        <v>11</v>
      </c>
      <c r="C337" s="10" t="s">
        <v>87</v>
      </c>
      <c r="D337" s="10" t="s">
        <v>88</v>
      </c>
      <c r="E337" s="10">
        <v>600300</v>
      </c>
      <c r="F337" s="10" t="s">
        <v>30</v>
      </c>
      <c r="G337" s="11">
        <v>24050430</v>
      </c>
      <c r="H337" s="11">
        <v>11900000</v>
      </c>
      <c r="I337" s="20">
        <v>64537.87</v>
      </c>
    </row>
    <row r="338" spans="1:9" s="1" customFormat="1" ht="27.6">
      <c r="A338" s="84" t="s">
        <v>279</v>
      </c>
      <c r="B338" s="10" t="s">
        <v>11</v>
      </c>
      <c r="C338" s="10" t="s">
        <v>87</v>
      </c>
      <c r="D338" s="10" t="s">
        <v>88</v>
      </c>
      <c r="E338" s="10">
        <v>610100</v>
      </c>
      <c r="F338" s="39" t="s">
        <v>400</v>
      </c>
      <c r="G338" s="11">
        <v>15877040</v>
      </c>
      <c r="H338" s="11">
        <v>13500000</v>
      </c>
      <c r="I338" s="20">
        <v>2855821.19</v>
      </c>
    </row>
    <row r="339" spans="1:9" s="1" customFormat="1" ht="27.6">
      <c r="A339" s="84" t="s">
        <v>279</v>
      </c>
      <c r="B339" s="10" t="s">
        <v>11</v>
      </c>
      <c r="C339" s="10" t="s">
        <v>87</v>
      </c>
      <c r="D339" s="10" t="s">
        <v>88</v>
      </c>
      <c r="E339" s="10">
        <v>610300</v>
      </c>
      <c r="F339" s="39" t="s">
        <v>224</v>
      </c>
      <c r="G339" s="11">
        <v>2969600</v>
      </c>
      <c r="H339" s="11">
        <v>2600000</v>
      </c>
      <c r="I339" s="20">
        <v>537551.35</v>
      </c>
    </row>
    <row r="340" spans="1:9" s="1" customFormat="1" ht="27.6">
      <c r="A340" s="84" t="s">
        <v>279</v>
      </c>
      <c r="B340" s="10" t="s">
        <v>11</v>
      </c>
      <c r="C340" s="10" t="s">
        <v>87</v>
      </c>
      <c r="D340" s="10" t="s">
        <v>88</v>
      </c>
      <c r="E340" s="10">
        <v>710101</v>
      </c>
      <c r="F340" s="88" t="s">
        <v>393</v>
      </c>
      <c r="G340" s="11">
        <v>2600000</v>
      </c>
      <c r="H340" s="11">
        <v>2600000</v>
      </c>
      <c r="I340" s="20">
        <v>1767012.42</v>
      </c>
    </row>
    <row r="341" spans="1:9" s="1" customFormat="1" ht="27.6">
      <c r="A341" s="84" t="s">
        <v>279</v>
      </c>
      <c r="B341" s="10" t="s">
        <v>11</v>
      </c>
      <c r="C341" s="10" t="s">
        <v>87</v>
      </c>
      <c r="D341" s="10" t="s">
        <v>88</v>
      </c>
      <c r="E341" s="10">
        <v>710130</v>
      </c>
      <c r="F341" s="10" t="s">
        <v>156</v>
      </c>
      <c r="G341" s="11">
        <v>365000</v>
      </c>
      <c r="H341" s="11">
        <v>365000</v>
      </c>
      <c r="I341" s="20">
        <v>33617.5</v>
      </c>
    </row>
    <row r="342" spans="1:9" s="1" customFormat="1">
      <c r="A342" s="124" t="s">
        <v>91</v>
      </c>
      <c r="B342" s="124"/>
      <c r="C342" s="124"/>
      <c r="D342" s="124"/>
      <c r="E342" s="124"/>
      <c r="F342" s="124"/>
      <c r="G342" s="77">
        <f>SUM(G330:G341)</f>
        <v>223181170</v>
      </c>
      <c r="H342" s="77">
        <f>SUM(H330:H341)</f>
        <v>119799920</v>
      </c>
      <c r="I342" s="77">
        <f>SUM(I330:I341)</f>
        <v>16315621.889999999</v>
      </c>
    </row>
    <row r="343" spans="1:9" s="1" customFormat="1" ht="45" customHeight="1">
      <c r="A343" s="10" t="s">
        <v>279</v>
      </c>
      <c r="B343" s="10" t="s">
        <v>11</v>
      </c>
      <c r="C343" s="10" t="s">
        <v>96</v>
      </c>
      <c r="D343" s="10" t="s">
        <v>283</v>
      </c>
      <c r="E343" s="10" t="s">
        <v>159</v>
      </c>
      <c r="F343" s="39" t="s">
        <v>346</v>
      </c>
      <c r="G343" s="11">
        <v>106000</v>
      </c>
      <c r="H343" s="11">
        <v>106000</v>
      </c>
      <c r="I343" s="20">
        <v>0</v>
      </c>
    </row>
    <row r="344" spans="1:9" s="1" customFormat="1" ht="45" customHeight="1">
      <c r="A344" s="84" t="s">
        <v>279</v>
      </c>
      <c r="B344" s="10" t="s">
        <v>11</v>
      </c>
      <c r="C344" s="10" t="s">
        <v>96</v>
      </c>
      <c r="D344" s="84" t="s">
        <v>283</v>
      </c>
      <c r="E344" s="10">
        <v>710130</v>
      </c>
      <c r="F344" s="39" t="s">
        <v>156</v>
      </c>
      <c r="G344" s="11">
        <v>3000</v>
      </c>
      <c r="H344" s="11">
        <v>3000</v>
      </c>
      <c r="I344" s="20">
        <v>0</v>
      </c>
    </row>
    <row r="345" spans="1:9" s="1" customFormat="1">
      <c r="A345" s="124" t="s">
        <v>98</v>
      </c>
      <c r="B345" s="124"/>
      <c r="C345" s="124"/>
      <c r="D345" s="124"/>
      <c r="E345" s="124"/>
      <c r="F345" s="124"/>
      <c r="G345" s="77">
        <f>SUM(G343:G344)</f>
        <v>109000</v>
      </c>
      <c r="H345" s="77">
        <f t="shared" ref="H345:I345" si="4">SUM(H343:H344)</f>
        <v>109000</v>
      </c>
      <c r="I345" s="77">
        <f t="shared" si="4"/>
        <v>0</v>
      </c>
    </row>
    <row r="346" spans="1:9" s="1" customFormat="1" ht="41.4">
      <c r="A346" s="10" t="s">
        <v>279</v>
      </c>
      <c r="B346" s="10" t="s">
        <v>11</v>
      </c>
      <c r="C346" s="10" t="s">
        <v>99</v>
      </c>
      <c r="D346" s="10" t="s">
        <v>284</v>
      </c>
      <c r="E346" s="73">
        <v>510229</v>
      </c>
      <c r="F346" s="39" t="s">
        <v>157</v>
      </c>
      <c r="G346" s="42">
        <v>9000</v>
      </c>
      <c r="H346" s="42">
        <v>9000</v>
      </c>
      <c r="I346" s="42">
        <v>9000</v>
      </c>
    </row>
    <row r="347" spans="1:9" s="1" customFormat="1" ht="41.4">
      <c r="A347" s="84" t="s">
        <v>279</v>
      </c>
      <c r="B347" s="10" t="s">
        <v>11</v>
      </c>
      <c r="C347" s="10" t="s">
        <v>99</v>
      </c>
      <c r="D347" s="84" t="s">
        <v>284</v>
      </c>
      <c r="E347" s="10">
        <v>710102</v>
      </c>
      <c r="F347" s="10" t="s">
        <v>345</v>
      </c>
      <c r="G347" s="11">
        <v>105500</v>
      </c>
      <c r="H347" s="11">
        <v>105500</v>
      </c>
      <c r="I347" s="20">
        <v>4399.8999999999996</v>
      </c>
    </row>
    <row r="348" spans="1:9" s="1" customFormat="1" ht="41.4">
      <c r="A348" s="84" t="s">
        <v>279</v>
      </c>
      <c r="B348" s="10" t="s">
        <v>11</v>
      </c>
      <c r="C348" s="10" t="s">
        <v>99</v>
      </c>
      <c r="D348" s="84" t="s">
        <v>284</v>
      </c>
      <c r="E348" s="10" t="s">
        <v>159</v>
      </c>
      <c r="F348" s="39" t="s">
        <v>346</v>
      </c>
      <c r="G348" s="11">
        <v>7000</v>
      </c>
      <c r="H348" s="11">
        <v>7000</v>
      </c>
      <c r="I348" s="20">
        <v>0</v>
      </c>
    </row>
    <row r="349" spans="1:9" s="1" customFormat="1" ht="41.4">
      <c r="A349" s="84" t="s">
        <v>279</v>
      </c>
      <c r="B349" s="83" t="s">
        <v>11</v>
      </c>
      <c r="C349" s="83" t="s">
        <v>99</v>
      </c>
      <c r="D349" s="84" t="s">
        <v>284</v>
      </c>
      <c r="E349" s="83">
        <v>710130</v>
      </c>
      <c r="F349" s="39" t="s">
        <v>156</v>
      </c>
      <c r="G349" s="11">
        <v>2500</v>
      </c>
      <c r="H349" s="11">
        <v>2500</v>
      </c>
      <c r="I349" s="20">
        <v>0</v>
      </c>
    </row>
    <row r="350" spans="1:9" s="1" customFormat="1" ht="41.4">
      <c r="A350" s="84" t="s">
        <v>279</v>
      </c>
      <c r="B350" s="10" t="s">
        <v>11</v>
      </c>
      <c r="C350" s="10">
        <v>615000</v>
      </c>
      <c r="D350" s="10" t="s">
        <v>303</v>
      </c>
      <c r="E350" s="10">
        <v>710130</v>
      </c>
      <c r="F350" s="39" t="s">
        <v>156</v>
      </c>
      <c r="G350" s="11">
        <v>29000</v>
      </c>
      <c r="H350" s="11">
        <v>29000</v>
      </c>
      <c r="I350" s="20">
        <v>0</v>
      </c>
    </row>
    <row r="351" spans="1:9" s="1" customFormat="1">
      <c r="A351" s="124" t="s">
        <v>100</v>
      </c>
      <c r="B351" s="124"/>
      <c r="C351" s="124"/>
      <c r="D351" s="124"/>
      <c r="E351" s="124"/>
      <c r="F351" s="124"/>
      <c r="G351" s="77">
        <f>SUM(G346:G350)</f>
        <v>153000</v>
      </c>
      <c r="H351" s="77">
        <f>SUM(H346:H350)</f>
        <v>153000</v>
      </c>
      <c r="I351" s="77">
        <f>SUM(I346:I350)</f>
        <v>13399.9</v>
      </c>
    </row>
    <row r="352" spans="1:9" s="1" customFormat="1" ht="41.4">
      <c r="A352" s="10" t="s">
        <v>279</v>
      </c>
      <c r="B352" s="10" t="s">
        <v>11</v>
      </c>
      <c r="C352" s="10" t="s">
        <v>101</v>
      </c>
      <c r="D352" s="10" t="s">
        <v>286</v>
      </c>
      <c r="E352" s="10">
        <v>710103</v>
      </c>
      <c r="F352" s="39" t="s">
        <v>346</v>
      </c>
      <c r="G352" s="42">
        <v>50000</v>
      </c>
      <c r="H352" s="42">
        <v>50000</v>
      </c>
      <c r="I352" s="42">
        <v>33941.97</v>
      </c>
    </row>
    <row r="353" spans="1:9" s="1" customFormat="1">
      <c r="A353" s="84" t="s">
        <v>279</v>
      </c>
      <c r="B353" s="10" t="s">
        <v>11</v>
      </c>
      <c r="C353" s="10" t="s">
        <v>101</v>
      </c>
      <c r="D353" s="84" t="s">
        <v>286</v>
      </c>
      <c r="E353" s="10">
        <v>710130</v>
      </c>
      <c r="F353" s="10" t="s">
        <v>156</v>
      </c>
      <c r="G353" s="11">
        <v>20000</v>
      </c>
      <c r="H353" s="11">
        <v>20000</v>
      </c>
      <c r="I353" s="20">
        <v>0</v>
      </c>
    </row>
    <row r="354" spans="1:9" s="1" customFormat="1" ht="27.6">
      <c r="A354" s="84" t="s">
        <v>279</v>
      </c>
      <c r="B354" s="10" t="s">
        <v>11</v>
      </c>
      <c r="C354" s="10" t="s">
        <v>101</v>
      </c>
      <c r="D354" s="84" t="s">
        <v>286</v>
      </c>
      <c r="E354" s="10">
        <v>710300</v>
      </c>
      <c r="F354" s="10" t="s">
        <v>347</v>
      </c>
      <c r="G354" s="11">
        <v>215000</v>
      </c>
      <c r="H354" s="11">
        <v>115000</v>
      </c>
      <c r="I354" s="20">
        <v>5710</v>
      </c>
    </row>
    <row r="355" spans="1:9" s="1" customFormat="1">
      <c r="A355" s="124" t="s">
        <v>107</v>
      </c>
      <c r="B355" s="124"/>
      <c r="C355" s="124"/>
      <c r="D355" s="124"/>
      <c r="E355" s="124"/>
      <c r="F355" s="124"/>
      <c r="G355" s="77">
        <f>SUM(G352:G354)</f>
        <v>285000</v>
      </c>
      <c r="H355" s="77">
        <f t="shared" ref="H355:I355" si="5">SUM(H352:H354)</f>
        <v>185000</v>
      </c>
      <c r="I355" s="77">
        <f t="shared" si="5"/>
        <v>39651.97</v>
      </c>
    </row>
    <row r="356" spans="1:9" s="1" customFormat="1" ht="55.2">
      <c r="A356" s="10" t="s">
        <v>279</v>
      </c>
      <c r="B356" s="10" t="s">
        <v>11</v>
      </c>
      <c r="C356" s="10" t="s">
        <v>108</v>
      </c>
      <c r="D356" s="10" t="s">
        <v>109</v>
      </c>
      <c r="E356" s="10" t="s">
        <v>161</v>
      </c>
      <c r="F356" s="10" t="s">
        <v>399</v>
      </c>
      <c r="G356" s="11">
        <v>10080030</v>
      </c>
      <c r="H356" s="11">
        <v>5040020</v>
      </c>
      <c r="I356" s="20">
        <v>296997.76000000001</v>
      </c>
    </row>
    <row r="357" spans="1:9" s="1" customFormat="1" ht="27.6">
      <c r="A357" s="84" t="s">
        <v>279</v>
      </c>
      <c r="B357" s="10" t="s">
        <v>11</v>
      </c>
      <c r="C357" s="10" t="s">
        <v>108</v>
      </c>
      <c r="D357" s="10" t="s">
        <v>109</v>
      </c>
      <c r="E357" s="10">
        <v>600100</v>
      </c>
      <c r="F357" s="10" t="s">
        <v>31</v>
      </c>
      <c r="G357" s="11">
        <v>32249690</v>
      </c>
      <c r="H357" s="11">
        <v>28000000</v>
      </c>
      <c r="I357" s="20">
        <v>14458813.6</v>
      </c>
    </row>
    <row r="358" spans="1:9" s="1" customFormat="1">
      <c r="A358" s="84" t="s">
        <v>279</v>
      </c>
      <c r="B358" s="10" t="s">
        <v>11</v>
      </c>
      <c r="C358" s="10" t="s">
        <v>108</v>
      </c>
      <c r="D358" s="10" t="s">
        <v>109</v>
      </c>
      <c r="E358" s="10">
        <v>600300</v>
      </c>
      <c r="F358" s="10" t="s">
        <v>30</v>
      </c>
      <c r="G358" s="11">
        <v>6116120</v>
      </c>
      <c r="H358" s="11">
        <v>5400000</v>
      </c>
      <c r="I358" s="20">
        <v>2747174.58</v>
      </c>
    </row>
    <row r="359" spans="1:9" s="1" customFormat="1">
      <c r="A359" s="84" t="s">
        <v>279</v>
      </c>
      <c r="B359" s="10" t="s">
        <v>11</v>
      </c>
      <c r="C359" s="10" t="s">
        <v>108</v>
      </c>
      <c r="D359" s="10" t="s">
        <v>109</v>
      </c>
      <c r="E359" s="10">
        <v>710101</v>
      </c>
      <c r="F359" s="88" t="s">
        <v>393</v>
      </c>
      <c r="G359" s="11">
        <v>2150000</v>
      </c>
      <c r="H359" s="11">
        <v>2150000</v>
      </c>
      <c r="I359" s="20">
        <v>988131.89</v>
      </c>
    </row>
    <row r="360" spans="1:9" s="1" customFormat="1">
      <c r="A360" s="84" t="s">
        <v>279</v>
      </c>
      <c r="B360" s="10" t="s">
        <v>11</v>
      </c>
      <c r="C360" s="10" t="s">
        <v>108</v>
      </c>
      <c r="D360" s="10" t="s">
        <v>109</v>
      </c>
      <c r="E360" s="10">
        <v>710130</v>
      </c>
      <c r="F360" s="10" t="s">
        <v>156</v>
      </c>
      <c r="G360" s="11">
        <v>0</v>
      </c>
      <c r="H360" s="11">
        <v>0</v>
      </c>
      <c r="I360" s="20"/>
    </row>
    <row r="361" spans="1:9" s="1" customFormat="1">
      <c r="A361" s="124" t="s">
        <v>110</v>
      </c>
      <c r="B361" s="124"/>
      <c r="C361" s="124"/>
      <c r="D361" s="124"/>
      <c r="E361" s="124"/>
      <c r="F361" s="124"/>
      <c r="G361" s="77">
        <f>SUM(G356:G360)</f>
        <v>50595840</v>
      </c>
      <c r="H361" s="77">
        <f t="shared" ref="H361:I361" si="6">SUM(H356:H360)</f>
        <v>40590020</v>
      </c>
      <c r="I361" s="77">
        <f t="shared" si="6"/>
        <v>18491117.829999998</v>
      </c>
    </row>
    <row r="362" spans="1:9" s="1" customFormat="1" ht="30" customHeight="1">
      <c r="A362" s="80" t="s">
        <v>279</v>
      </c>
      <c r="B362" s="10" t="s">
        <v>11</v>
      </c>
      <c r="C362" s="10" t="s">
        <v>119</v>
      </c>
      <c r="D362" s="10" t="s">
        <v>120</v>
      </c>
      <c r="E362" s="10">
        <v>510229</v>
      </c>
      <c r="F362" s="88" t="s">
        <v>398</v>
      </c>
      <c r="G362" s="11">
        <v>335000</v>
      </c>
      <c r="H362" s="11">
        <v>335000</v>
      </c>
      <c r="I362" s="20">
        <v>90500</v>
      </c>
    </row>
    <row r="363" spans="1:9" s="1" customFormat="1" ht="27.6">
      <c r="A363" s="80" t="s">
        <v>279</v>
      </c>
      <c r="B363" s="10" t="s">
        <v>11</v>
      </c>
      <c r="C363" s="10" t="s">
        <v>121</v>
      </c>
      <c r="D363" s="10" t="s">
        <v>289</v>
      </c>
      <c r="E363" s="10">
        <v>510229</v>
      </c>
      <c r="F363" s="88" t="s">
        <v>398</v>
      </c>
      <c r="G363" s="11">
        <v>638000</v>
      </c>
      <c r="H363" s="11">
        <v>362000</v>
      </c>
      <c r="I363" s="20">
        <v>355000</v>
      </c>
    </row>
    <row r="364" spans="1:9" s="1" customFormat="1" ht="55.2">
      <c r="A364" s="80" t="s">
        <v>279</v>
      </c>
      <c r="B364" s="10" t="s">
        <v>11</v>
      </c>
      <c r="C364" s="10">
        <v>670308</v>
      </c>
      <c r="D364" s="39" t="s">
        <v>291</v>
      </c>
      <c r="E364" s="10">
        <v>510229</v>
      </c>
      <c r="F364" s="88" t="s">
        <v>398</v>
      </c>
      <c r="G364" s="11">
        <v>20000</v>
      </c>
      <c r="H364" s="11">
        <v>20000</v>
      </c>
      <c r="I364" s="20">
        <v>18000</v>
      </c>
    </row>
    <row r="365" spans="1:9" s="1" customFormat="1" ht="41.4">
      <c r="A365" s="80" t="s">
        <v>279</v>
      </c>
      <c r="B365" s="10" t="s">
        <v>11</v>
      </c>
      <c r="C365" s="10">
        <v>675000</v>
      </c>
      <c r="D365" s="10" t="s">
        <v>292</v>
      </c>
      <c r="E365" s="10">
        <v>710101</v>
      </c>
      <c r="F365" s="88" t="s">
        <v>393</v>
      </c>
      <c r="G365" s="11">
        <v>3000000</v>
      </c>
      <c r="H365" s="11">
        <v>1000000</v>
      </c>
      <c r="I365" s="20">
        <v>6500</v>
      </c>
    </row>
    <row r="366" spans="1:9" s="1" customFormat="1">
      <c r="A366" s="124" t="s">
        <v>129</v>
      </c>
      <c r="B366" s="124"/>
      <c r="C366" s="124"/>
      <c r="D366" s="124"/>
      <c r="E366" s="124"/>
      <c r="F366" s="124"/>
      <c r="G366" s="77">
        <f>SUM(G362:G365)</f>
        <v>3993000</v>
      </c>
      <c r="H366" s="77">
        <f>SUM(H362:H365)</f>
        <v>1717000</v>
      </c>
      <c r="I366" s="77">
        <f>SUM(I362:I365)</f>
        <v>470000</v>
      </c>
    </row>
    <row r="367" spans="1:9" s="1" customFormat="1" ht="30" customHeight="1">
      <c r="A367" s="10" t="s">
        <v>279</v>
      </c>
      <c r="B367" s="10" t="s">
        <v>11</v>
      </c>
      <c r="C367" s="10" t="s">
        <v>133</v>
      </c>
      <c r="D367" s="10" t="s">
        <v>294</v>
      </c>
      <c r="E367" s="10">
        <v>600100</v>
      </c>
      <c r="F367" s="10" t="s">
        <v>31</v>
      </c>
      <c r="G367" s="11">
        <v>4098260</v>
      </c>
      <c r="H367" s="11">
        <v>1000000</v>
      </c>
      <c r="I367" s="11">
        <v>0</v>
      </c>
    </row>
    <row r="368" spans="1:9" s="1" customFormat="1" ht="30" customHeight="1">
      <c r="A368" s="84" t="s">
        <v>279</v>
      </c>
      <c r="B368" s="10" t="s">
        <v>11</v>
      </c>
      <c r="C368" s="10" t="s">
        <v>133</v>
      </c>
      <c r="D368" s="84" t="s">
        <v>294</v>
      </c>
      <c r="E368" s="10">
        <v>600300</v>
      </c>
      <c r="F368" s="10" t="s">
        <v>30</v>
      </c>
      <c r="G368" s="11">
        <v>769500</v>
      </c>
      <c r="H368" s="11">
        <v>190000</v>
      </c>
      <c r="I368" s="11">
        <v>0</v>
      </c>
    </row>
    <row r="369" spans="1:9" s="1" customFormat="1" ht="30" customHeight="1">
      <c r="A369" s="84" t="s">
        <v>279</v>
      </c>
      <c r="B369" s="10" t="s">
        <v>11</v>
      </c>
      <c r="C369" s="10" t="s">
        <v>133</v>
      </c>
      <c r="D369" s="84" t="s">
        <v>294</v>
      </c>
      <c r="E369" s="10">
        <v>710101</v>
      </c>
      <c r="F369" s="10" t="s">
        <v>393</v>
      </c>
      <c r="G369" s="11">
        <v>2000000</v>
      </c>
      <c r="H369" s="11">
        <v>1000000</v>
      </c>
      <c r="I369" s="20">
        <v>6545</v>
      </c>
    </row>
    <row r="370" spans="1:9" s="1" customFormat="1" ht="45" customHeight="1">
      <c r="A370" s="84" t="s">
        <v>279</v>
      </c>
      <c r="B370" s="10" t="s">
        <v>11</v>
      </c>
      <c r="C370" s="10" t="s">
        <v>133</v>
      </c>
      <c r="D370" s="84" t="s">
        <v>294</v>
      </c>
      <c r="E370" s="10">
        <v>710103</v>
      </c>
      <c r="F370" s="10" t="s">
        <v>346</v>
      </c>
      <c r="G370" s="11">
        <v>1605460</v>
      </c>
      <c r="H370" s="11">
        <v>67870</v>
      </c>
      <c r="I370" s="20">
        <v>42867.74</v>
      </c>
    </row>
    <row r="371" spans="1:9" s="1" customFormat="1" ht="27.6">
      <c r="A371" s="84" t="s">
        <v>279</v>
      </c>
      <c r="B371" s="10" t="s">
        <v>11</v>
      </c>
      <c r="C371" s="10" t="s">
        <v>133</v>
      </c>
      <c r="D371" s="84" t="s">
        <v>294</v>
      </c>
      <c r="E371" s="10">
        <v>710130</v>
      </c>
      <c r="F371" s="10" t="s">
        <v>156</v>
      </c>
      <c r="G371" s="11">
        <v>132000</v>
      </c>
      <c r="H371" s="11">
        <v>0</v>
      </c>
      <c r="I371" s="20">
        <v>0</v>
      </c>
    </row>
    <row r="372" spans="1:9" s="1" customFormat="1" ht="30" customHeight="1">
      <c r="A372" s="84" t="s">
        <v>279</v>
      </c>
      <c r="B372" s="10" t="s">
        <v>11</v>
      </c>
      <c r="C372" s="10" t="s">
        <v>133</v>
      </c>
      <c r="D372" s="84" t="s">
        <v>294</v>
      </c>
      <c r="E372" s="10">
        <v>710300</v>
      </c>
      <c r="F372" s="88" t="s">
        <v>347</v>
      </c>
      <c r="G372" s="11">
        <v>335100</v>
      </c>
      <c r="H372" s="11">
        <v>103100</v>
      </c>
      <c r="I372" s="20">
        <v>2757.54</v>
      </c>
    </row>
    <row r="373" spans="1:9" s="1" customFormat="1" ht="74.25" customHeight="1">
      <c r="A373" s="102" t="s">
        <v>279</v>
      </c>
      <c r="B373" s="102" t="s">
        <v>11</v>
      </c>
      <c r="C373" s="102" t="s">
        <v>133</v>
      </c>
      <c r="D373" s="102" t="s">
        <v>294</v>
      </c>
      <c r="E373" s="102">
        <v>850102</v>
      </c>
      <c r="F373" s="102" t="s">
        <v>402</v>
      </c>
      <c r="G373" s="11">
        <v>0</v>
      </c>
      <c r="H373" s="11">
        <v>0</v>
      </c>
      <c r="I373" s="20">
        <v>-2607.8000000000002</v>
      </c>
    </row>
    <row r="374" spans="1:9" s="1" customFormat="1" ht="41.4">
      <c r="A374" s="84" t="s">
        <v>279</v>
      </c>
      <c r="B374" s="10" t="s">
        <v>11</v>
      </c>
      <c r="C374" s="10" t="s">
        <v>140</v>
      </c>
      <c r="D374" s="10" t="s">
        <v>295</v>
      </c>
      <c r="E374" s="10">
        <v>710103</v>
      </c>
      <c r="F374" s="10" t="s">
        <v>155</v>
      </c>
      <c r="G374" s="11">
        <v>59100</v>
      </c>
      <c r="H374" s="11">
        <v>24100</v>
      </c>
      <c r="I374" s="20">
        <v>0</v>
      </c>
    </row>
    <row r="375" spans="1:9" s="1" customFormat="1" ht="27.6">
      <c r="A375" s="84" t="s">
        <v>279</v>
      </c>
      <c r="B375" s="10" t="s">
        <v>11</v>
      </c>
      <c r="C375" s="10" t="s">
        <v>140</v>
      </c>
      <c r="D375" s="84" t="s">
        <v>295</v>
      </c>
      <c r="E375" s="10">
        <v>710130</v>
      </c>
      <c r="F375" s="39" t="s">
        <v>156</v>
      </c>
      <c r="G375" s="11">
        <v>63500</v>
      </c>
      <c r="H375" s="11">
        <v>6000</v>
      </c>
      <c r="I375" s="20">
        <v>0</v>
      </c>
    </row>
    <row r="376" spans="1:9" s="1" customFormat="1" ht="27.6">
      <c r="A376" s="84" t="s">
        <v>279</v>
      </c>
      <c r="B376" s="10" t="s">
        <v>11</v>
      </c>
      <c r="C376" s="10" t="s">
        <v>140</v>
      </c>
      <c r="D376" s="84" t="s">
        <v>295</v>
      </c>
      <c r="E376" s="10">
        <v>710300</v>
      </c>
      <c r="F376" s="88" t="s">
        <v>347</v>
      </c>
      <c r="G376" s="11">
        <v>150000</v>
      </c>
      <c r="H376" s="11">
        <v>100000</v>
      </c>
      <c r="I376" s="20">
        <v>0</v>
      </c>
    </row>
    <row r="377" spans="1:9" s="1" customFormat="1" ht="45" customHeight="1">
      <c r="A377" s="84" t="s">
        <v>279</v>
      </c>
      <c r="B377" s="10" t="s">
        <v>11</v>
      </c>
      <c r="C377" s="10" t="s">
        <v>142</v>
      </c>
      <c r="D377" s="10" t="s">
        <v>296</v>
      </c>
      <c r="E377" s="10">
        <v>710130</v>
      </c>
      <c r="F377" s="10" t="s">
        <v>156</v>
      </c>
      <c r="G377" s="11">
        <v>12000</v>
      </c>
      <c r="H377" s="11">
        <v>12000</v>
      </c>
      <c r="I377" s="20">
        <v>0</v>
      </c>
    </row>
    <row r="378" spans="1:9" s="1" customFormat="1" ht="41.4">
      <c r="A378" s="84" t="s">
        <v>279</v>
      </c>
      <c r="B378" s="10" t="s">
        <v>11</v>
      </c>
      <c r="C378" s="10" t="s">
        <v>142</v>
      </c>
      <c r="D378" s="84" t="s">
        <v>296</v>
      </c>
      <c r="E378" s="10">
        <v>710300</v>
      </c>
      <c r="F378" s="10" t="s">
        <v>347</v>
      </c>
      <c r="G378" s="11">
        <v>105000</v>
      </c>
      <c r="H378" s="11">
        <v>0</v>
      </c>
      <c r="I378" s="20">
        <v>0</v>
      </c>
    </row>
    <row r="379" spans="1:9" s="1" customFormat="1">
      <c r="A379" s="124" t="s">
        <v>143</v>
      </c>
      <c r="B379" s="124"/>
      <c r="C379" s="124"/>
      <c r="D379" s="124"/>
      <c r="E379" s="124"/>
      <c r="F379" s="124"/>
      <c r="G379" s="77">
        <f>SUM(G367:G378)</f>
        <v>9329920</v>
      </c>
      <c r="H379" s="77">
        <f>SUM(H367:H378)</f>
        <v>2503070</v>
      </c>
      <c r="I379" s="77">
        <f>SUM(I367:I378)</f>
        <v>49562.479999999996</v>
      </c>
    </row>
    <row r="380" spans="1:9" s="1" customFormat="1" ht="27.6">
      <c r="A380" s="105" t="s">
        <v>279</v>
      </c>
      <c r="B380" s="105" t="s">
        <v>11</v>
      </c>
      <c r="C380" s="44">
        <v>740300</v>
      </c>
      <c r="D380" s="40" t="s">
        <v>305</v>
      </c>
      <c r="E380" s="105">
        <v>710130</v>
      </c>
      <c r="F380" s="105" t="s">
        <v>156</v>
      </c>
      <c r="G380" s="11">
        <v>250000</v>
      </c>
      <c r="H380" s="11">
        <v>250000</v>
      </c>
      <c r="I380" s="20">
        <v>108075.2</v>
      </c>
    </row>
    <row r="381" spans="1:9" s="1" customFormat="1" ht="30" customHeight="1">
      <c r="A381" s="10" t="s">
        <v>279</v>
      </c>
      <c r="B381" s="10" t="s">
        <v>11</v>
      </c>
      <c r="C381" s="10">
        <v>740502</v>
      </c>
      <c r="D381" s="10" t="s">
        <v>304</v>
      </c>
      <c r="E381" s="10">
        <v>565001</v>
      </c>
      <c r="F381" s="39" t="s">
        <v>397</v>
      </c>
      <c r="G381" s="11">
        <v>1077000</v>
      </c>
      <c r="H381" s="11">
        <v>1077000</v>
      </c>
      <c r="I381" s="20">
        <v>0</v>
      </c>
    </row>
    <row r="382" spans="1:9" s="1" customFormat="1" ht="30" customHeight="1">
      <c r="A382" s="84" t="s">
        <v>279</v>
      </c>
      <c r="B382" s="10" t="s">
        <v>11</v>
      </c>
      <c r="C382" s="10">
        <v>740502</v>
      </c>
      <c r="D382" s="84" t="s">
        <v>304</v>
      </c>
      <c r="E382" s="10">
        <v>565002</v>
      </c>
      <c r="F382" s="39" t="s">
        <v>344</v>
      </c>
      <c r="G382" s="11">
        <v>1121400</v>
      </c>
      <c r="H382" s="11">
        <v>1121400</v>
      </c>
      <c r="I382" s="20">
        <v>0</v>
      </c>
    </row>
    <row r="383" spans="1:9" s="1" customFormat="1" ht="30" customHeight="1">
      <c r="A383" s="84" t="s">
        <v>279</v>
      </c>
      <c r="B383" s="10" t="s">
        <v>11</v>
      </c>
      <c r="C383" s="10">
        <v>740502</v>
      </c>
      <c r="D383" s="84" t="s">
        <v>304</v>
      </c>
      <c r="E383" s="10">
        <v>565003</v>
      </c>
      <c r="F383" s="39" t="s">
        <v>222</v>
      </c>
      <c r="G383" s="11">
        <v>250000</v>
      </c>
      <c r="H383" s="11">
        <v>250000</v>
      </c>
      <c r="I383" s="20">
        <v>0</v>
      </c>
    </row>
    <row r="384" spans="1:9" s="1" customFormat="1">
      <c r="A384" s="124" t="s">
        <v>162</v>
      </c>
      <c r="B384" s="124"/>
      <c r="C384" s="124"/>
      <c r="D384" s="124"/>
      <c r="E384" s="124"/>
      <c r="F384" s="124"/>
      <c r="G384" s="11">
        <f>SUM(G380:G383)</f>
        <v>2698400</v>
      </c>
      <c r="H384" s="11">
        <f t="shared" ref="H384:I384" si="7">SUM(H380:H383)</f>
        <v>2698400</v>
      </c>
      <c r="I384" s="11">
        <f t="shared" si="7"/>
        <v>108075.2</v>
      </c>
    </row>
    <row r="385" spans="1:9" s="1" customFormat="1" ht="27.6">
      <c r="A385" s="10" t="s">
        <v>279</v>
      </c>
      <c r="B385" s="10" t="s">
        <v>11</v>
      </c>
      <c r="C385" s="10">
        <v>830303</v>
      </c>
      <c r="D385" s="10" t="s">
        <v>298</v>
      </c>
      <c r="E385" s="10">
        <v>510229</v>
      </c>
      <c r="F385" s="10" t="s">
        <v>398</v>
      </c>
      <c r="G385" s="11">
        <v>114000</v>
      </c>
      <c r="H385" s="11">
        <v>114000</v>
      </c>
      <c r="I385" s="20">
        <v>114000</v>
      </c>
    </row>
    <row r="386" spans="1:9" s="1" customFormat="1">
      <c r="A386" s="124" t="s">
        <v>147</v>
      </c>
      <c r="B386" s="124"/>
      <c r="C386" s="124"/>
      <c r="D386" s="124"/>
      <c r="E386" s="124"/>
      <c r="F386" s="124"/>
      <c r="G386" s="11">
        <f>SUM(G385)</f>
        <v>114000</v>
      </c>
      <c r="H386" s="11">
        <f t="shared" ref="H386:I386" si="8">SUM(H385)</f>
        <v>114000</v>
      </c>
      <c r="I386" s="11">
        <f t="shared" si="8"/>
        <v>114000</v>
      </c>
    </row>
    <row r="387" spans="1:9" s="1" customFormat="1" ht="55.2">
      <c r="A387" s="10" t="s">
        <v>279</v>
      </c>
      <c r="B387" s="10" t="s">
        <v>11</v>
      </c>
      <c r="C387" s="10" t="s">
        <v>148</v>
      </c>
      <c r="D387" s="10" t="s">
        <v>299</v>
      </c>
      <c r="E387" s="10">
        <v>510250</v>
      </c>
      <c r="F387" s="39" t="s">
        <v>396</v>
      </c>
      <c r="G387" s="11">
        <v>46592000</v>
      </c>
      <c r="H387" s="11">
        <v>33409340</v>
      </c>
      <c r="I387" s="20">
        <v>21895542.59</v>
      </c>
    </row>
    <row r="388" spans="1:9" s="1" customFormat="1">
      <c r="A388" s="104" t="s">
        <v>279</v>
      </c>
      <c r="B388" s="104" t="s">
        <v>11</v>
      </c>
      <c r="C388" s="104" t="s">
        <v>148</v>
      </c>
      <c r="D388" s="104" t="s">
        <v>299</v>
      </c>
      <c r="E388" s="104" t="s">
        <v>163</v>
      </c>
      <c r="F388" s="104" t="s">
        <v>154</v>
      </c>
      <c r="G388" s="11">
        <v>134543000</v>
      </c>
      <c r="H388" s="11">
        <v>127043000</v>
      </c>
      <c r="I388" s="20">
        <v>43090897.530000001</v>
      </c>
    </row>
    <row r="389" spans="1:9" s="1" customFormat="1" ht="69">
      <c r="A389" s="104" t="s">
        <v>279</v>
      </c>
      <c r="B389" s="104" t="s">
        <v>11</v>
      </c>
      <c r="C389" s="104" t="s">
        <v>148</v>
      </c>
      <c r="D389" s="104" t="s">
        <v>299</v>
      </c>
      <c r="E389" s="104">
        <v>810400</v>
      </c>
      <c r="F389" s="104" t="s">
        <v>395</v>
      </c>
      <c r="G389" s="11">
        <v>2800000</v>
      </c>
      <c r="H389" s="11">
        <v>1400000</v>
      </c>
      <c r="I389" s="20">
        <v>1373288.4</v>
      </c>
    </row>
    <row r="390" spans="1:9" s="1" customFormat="1">
      <c r="A390" s="84" t="s">
        <v>279</v>
      </c>
      <c r="B390" s="10" t="s">
        <v>11</v>
      </c>
      <c r="C390" s="10">
        <v>840602</v>
      </c>
      <c r="D390" s="84" t="s">
        <v>301</v>
      </c>
      <c r="E390" s="10">
        <v>550113</v>
      </c>
      <c r="F390" s="39" t="s">
        <v>158</v>
      </c>
      <c r="G390" s="11">
        <v>267000</v>
      </c>
      <c r="H390" s="11">
        <v>89000</v>
      </c>
      <c r="I390" s="20">
        <v>73561.23</v>
      </c>
    </row>
    <row r="391" spans="1:9" s="1" customFormat="1" ht="15" customHeight="1">
      <c r="A391" s="124" t="s">
        <v>151</v>
      </c>
      <c r="B391" s="124"/>
      <c r="C391" s="124"/>
      <c r="D391" s="124"/>
      <c r="E391" s="124"/>
      <c r="F391" s="124"/>
      <c r="G391" s="11">
        <f>SUM(G387:G390)</f>
        <v>184202000</v>
      </c>
      <c r="H391" s="11">
        <f>SUM(H387:H390)</f>
        <v>161941340</v>
      </c>
      <c r="I391" s="11">
        <f>SUM(I387:I390)</f>
        <v>66433289.75</v>
      </c>
    </row>
    <row r="392" spans="1:9" s="1" customFormat="1" ht="27.6">
      <c r="A392" s="10" t="s">
        <v>279</v>
      </c>
      <c r="B392" s="10" t="s">
        <v>11</v>
      </c>
      <c r="C392" s="10" t="s">
        <v>152</v>
      </c>
      <c r="D392" s="10" t="s">
        <v>302</v>
      </c>
      <c r="E392" s="10">
        <v>510229</v>
      </c>
      <c r="F392" s="10" t="s">
        <v>394</v>
      </c>
      <c r="G392" s="11">
        <v>0</v>
      </c>
      <c r="H392" s="11">
        <v>0</v>
      </c>
      <c r="I392" s="20">
        <v>0</v>
      </c>
    </row>
    <row r="393" spans="1:9" s="1" customFormat="1">
      <c r="A393" s="124" t="s">
        <v>153</v>
      </c>
      <c r="B393" s="124"/>
      <c r="C393" s="124"/>
      <c r="D393" s="124"/>
      <c r="E393" s="124"/>
      <c r="F393" s="124"/>
      <c r="G393" s="11">
        <f>SUM(G392)</f>
        <v>0</v>
      </c>
      <c r="H393" s="11">
        <f t="shared" ref="H393:I393" si="9">SUM(H392)</f>
        <v>0</v>
      </c>
      <c r="I393" s="11">
        <f t="shared" si="9"/>
        <v>0</v>
      </c>
    </row>
    <row r="394" spans="1:9" s="1" customFormat="1" ht="28.5" customHeight="1">
      <c r="A394" s="123" t="s">
        <v>277</v>
      </c>
      <c r="B394" s="123"/>
      <c r="C394" s="123"/>
      <c r="D394" s="123"/>
      <c r="E394" s="123"/>
      <c r="F394" s="123"/>
      <c r="G394" s="78">
        <f>G329+G342+G345+G351+G355+G361+G366+G379+G384+G386+G391+G393</f>
        <v>479546330</v>
      </c>
      <c r="H394" s="78">
        <f>H329+H342+H345+H351+H355+H361+H366+H379+H384+H386+H391+H393</f>
        <v>334695750</v>
      </c>
      <c r="I394" s="22">
        <f>I329+I342+I345+I351+I355+I361+I366+I379+I384+I386+I391+I393</f>
        <v>103794555.53999999</v>
      </c>
    </row>
    <row r="395" spans="1:9" s="1" customFormat="1">
      <c r="A395" s="121" t="s">
        <v>164</v>
      </c>
      <c r="B395" s="121"/>
      <c r="C395" s="121"/>
      <c r="D395" s="121"/>
      <c r="E395" s="121"/>
      <c r="F395" s="121"/>
      <c r="G395" s="16">
        <f>G323+G394</f>
        <v>833094080</v>
      </c>
      <c r="H395" s="16">
        <f>H323+H394</f>
        <v>538258550</v>
      </c>
      <c r="I395" s="16">
        <f>I323+I394</f>
        <v>273741231.903</v>
      </c>
    </row>
    <row r="396" spans="1:9" s="1" customFormat="1">
      <c r="A396" s="122" t="s">
        <v>165</v>
      </c>
      <c r="B396" s="122"/>
      <c r="C396" s="122"/>
      <c r="D396" s="122"/>
      <c r="E396" s="122"/>
      <c r="F396" s="122"/>
      <c r="G396" s="16">
        <f>G52-G395</f>
        <v>-68216460</v>
      </c>
      <c r="H396" s="16">
        <f>H52-H395</f>
        <v>-60372750</v>
      </c>
      <c r="I396" s="16">
        <f>I52-I395</f>
        <v>65162903.826999962</v>
      </c>
    </row>
    <row r="397" spans="1:9" s="1" customFormat="1">
      <c r="A397" s="123" t="s">
        <v>266</v>
      </c>
      <c r="B397" s="123"/>
      <c r="C397" s="123"/>
      <c r="D397" s="123"/>
      <c r="E397" s="123"/>
      <c r="F397" s="123"/>
      <c r="G397" s="36">
        <f>G30-G323</f>
        <v>-3292720</v>
      </c>
      <c r="H397" s="36">
        <f>H30-H323</f>
        <v>-3292720</v>
      </c>
      <c r="I397" s="36">
        <f>I30-I323</f>
        <v>35769004.926999986</v>
      </c>
    </row>
    <row r="398" spans="1:9" s="1" customFormat="1">
      <c r="A398" s="123" t="s">
        <v>277</v>
      </c>
      <c r="B398" s="123"/>
      <c r="C398" s="123"/>
      <c r="D398" s="123"/>
      <c r="E398" s="123"/>
      <c r="F398" s="123"/>
      <c r="G398" s="36">
        <f>G51-G394</f>
        <v>-64923740</v>
      </c>
      <c r="H398" s="36">
        <f>H51-H394</f>
        <v>-57080030</v>
      </c>
      <c r="I398" s="36">
        <f>I51-I394</f>
        <v>29393898.899999991</v>
      </c>
    </row>
    <row r="399" spans="1:9" s="1" customFormat="1">
      <c r="A399" s="4"/>
      <c r="B399" s="4"/>
      <c r="C399" s="4"/>
      <c r="D399" s="4"/>
      <c r="E399" s="4"/>
      <c r="F399" s="4"/>
      <c r="G399" s="4"/>
      <c r="H399" s="4"/>
      <c r="I399" s="4"/>
    </row>
    <row r="400" spans="1:9" s="1" customFormat="1">
      <c r="A400" s="120" t="s">
        <v>166</v>
      </c>
      <c r="B400" s="120"/>
      <c r="C400" s="120"/>
      <c r="D400" s="120"/>
      <c r="E400" s="4"/>
      <c r="F400" s="4"/>
      <c r="G400" s="4"/>
      <c r="H400" s="4"/>
      <c r="I400" s="4"/>
    </row>
    <row r="401" spans="1:9">
      <c r="A401" s="119" t="s">
        <v>306</v>
      </c>
      <c r="B401" s="120"/>
      <c r="C401" s="120"/>
      <c r="D401" s="120"/>
      <c r="E401" s="4"/>
      <c r="F401" s="4"/>
      <c r="G401" s="4"/>
      <c r="H401" s="4"/>
      <c r="I401" s="4"/>
    </row>
    <row r="402" spans="1:9">
      <c r="A402" s="4"/>
      <c r="B402" s="4"/>
      <c r="C402" s="4"/>
      <c r="D402" s="4"/>
      <c r="E402" s="4"/>
      <c r="F402" s="120" t="s">
        <v>452</v>
      </c>
      <c r="G402" s="120"/>
      <c r="H402" s="120"/>
      <c r="I402" s="120"/>
    </row>
    <row r="403" spans="1:9">
      <c r="A403" s="4"/>
      <c r="B403" s="4"/>
      <c r="C403" s="4"/>
      <c r="D403" s="4"/>
      <c r="E403" s="4"/>
      <c r="F403" s="120" t="s">
        <v>167</v>
      </c>
      <c r="G403" s="120"/>
      <c r="H403" s="120"/>
      <c r="I403" s="120"/>
    </row>
    <row r="404" spans="1:9">
      <c r="A404" s="4"/>
      <c r="B404" s="4"/>
      <c r="C404" s="4"/>
      <c r="D404" s="4"/>
      <c r="E404" s="4"/>
      <c r="F404" s="120" t="s">
        <v>241</v>
      </c>
      <c r="G404" s="120"/>
      <c r="H404" s="120"/>
      <c r="I404" s="120"/>
    </row>
    <row r="409" spans="1:9">
      <c r="F409" s="118"/>
      <c r="G409" s="118"/>
      <c r="H409" s="118"/>
      <c r="I409" s="118"/>
    </row>
  </sheetData>
  <mergeCells count="44">
    <mergeCell ref="F2:I2"/>
    <mergeCell ref="F3:I3"/>
    <mergeCell ref="A6:I6"/>
    <mergeCell ref="A7:I7"/>
    <mergeCell ref="A8:I8"/>
    <mergeCell ref="A30:F30"/>
    <mergeCell ref="A51:F51"/>
    <mergeCell ref="A52:F52"/>
    <mergeCell ref="A87:F87"/>
    <mergeCell ref="A94:F94"/>
    <mergeCell ref="A97:F97"/>
    <mergeCell ref="A109:F109"/>
    <mergeCell ref="A134:F134"/>
    <mergeCell ref="A162:F162"/>
    <mergeCell ref="A164:F164"/>
    <mergeCell ref="A197:F197"/>
    <mergeCell ref="A306:F306"/>
    <mergeCell ref="A313:F313"/>
    <mergeCell ref="A315:F315"/>
    <mergeCell ref="A320:F320"/>
    <mergeCell ref="A322:F322"/>
    <mergeCell ref="A323:F323"/>
    <mergeCell ref="A329:F329"/>
    <mergeCell ref="A342:F342"/>
    <mergeCell ref="A345:F345"/>
    <mergeCell ref="A351:F351"/>
    <mergeCell ref="A355:F355"/>
    <mergeCell ref="A361:F361"/>
    <mergeCell ref="A366:F366"/>
    <mergeCell ref="A379:F379"/>
    <mergeCell ref="A384:F384"/>
    <mergeCell ref="A386:F386"/>
    <mergeCell ref="A391:F391"/>
    <mergeCell ref="A393:F393"/>
    <mergeCell ref="A394:F394"/>
    <mergeCell ref="A401:D401"/>
    <mergeCell ref="F402:I402"/>
    <mergeCell ref="F403:I403"/>
    <mergeCell ref="F404:I404"/>
    <mergeCell ref="A395:F395"/>
    <mergeCell ref="A396:F396"/>
    <mergeCell ref="A397:F397"/>
    <mergeCell ref="A398:F398"/>
    <mergeCell ref="A400:D400"/>
  </mergeCells>
  <pageMargins left="0" right="0" top="0.261811024" bottom="0.55118110200000003" header="0.31496062992126" footer="0.31496062992126"/>
  <pageSetup orientation="landscape" r:id="rId1"/>
  <headerFooter>
    <oddFooter>&amp;LF-PS-30-15,ED.I,REV.2&amp;C&amp;P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7" workbookViewId="0">
      <selection activeCell="H19" sqref="H19"/>
    </sheetView>
  </sheetViews>
  <sheetFormatPr defaultRowHeight="14.4"/>
  <cols>
    <col min="1" max="1" width="12.33203125" customWidth="1"/>
    <col min="3" max="3" width="7.33203125" customWidth="1"/>
    <col min="4" max="4" width="11.6640625" customWidth="1"/>
    <col min="5" max="5" width="29" customWidth="1"/>
    <col min="6" max="6" width="11.33203125" bestFit="1" customWidth="1"/>
    <col min="7" max="7" width="21.6640625" customWidth="1"/>
    <col min="8" max="8" width="13" bestFit="1" customWidth="1"/>
    <col min="9" max="9" width="12.109375" customWidth="1"/>
    <col min="10" max="10" width="13.8867187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/>
      <c r="B2" s="52"/>
      <c r="C2" s="52"/>
      <c r="D2" s="52"/>
      <c r="E2" s="52"/>
      <c r="F2" s="119" t="s">
        <v>168</v>
      </c>
      <c r="G2" s="119"/>
      <c r="H2" s="119"/>
      <c r="I2" s="119"/>
      <c r="J2" s="119"/>
    </row>
    <row r="3" spans="1:10">
      <c r="A3" s="52"/>
      <c r="B3" s="52"/>
      <c r="C3" s="52"/>
      <c r="D3" s="52"/>
      <c r="E3" s="52"/>
      <c r="F3" s="120" t="s">
        <v>451</v>
      </c>
      <c r="G3" s="120"/>
      <c r="H3" s="120"/>
      <c r="I3" s="120"/>
      <c r="J3" s="120"/>
    </row>
    <row r="4" spans="1:10">
      <c r="A4" s="52"/>
      <c r="B4" s="52"/>
      <c r="C4" s="52"/>
      <c r="D4" s="52"/>
      <c r="E4" s="52"/>
      <c r="F4" s="129" t="s">
        <v>246</v>
      </c>
      <c r="G4" s="129"/>
      <c r="H4" s="129"/>
      <c r="I4" s="129"/>
      <c r="J4" s="129"/>
    </row>
    <row r="5" spans="1:10">
      <c r="A5" s="52"/>
      <c r="B5" s="52"/>
      <c r="C5" s="52"/>
      <c r="D5" s="52"/>
      <c r="E5" s="52"/>
      <c r="F5" s="57"/>
      <c r="G5" s="57"/>
      <c r="H5" s="57"/>
      <c r="I5" s="57"/>
      <c r="J5" s="57"/>
    </row>
    <row r="6" spans="1:10">
      <c r="A6" s="119" t="s">
        <v>2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>
      <c r="A7" s="130" t="s">
        <v>242</v>
      </c>
      <c r="B7" s="130"/>
      <c r="C7" s="130"/>
      <c r="D7" s="130"/>
      <c r="E7" s="130"/>
      <c r="F7" s="130"/>
      <c r="G7" s="130"/>
      <c r="H7" s="130"/>
      <c r="I7" s="130"/>
      <c r="J7" s="130"/>
    </row>
    <row r="8" spans="1:10">
      <c r="A8" s="119" t="s">
        <v>391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>
      <c r="A10" s="52"/>
      <c r="B10" s="52"/>
      <c r="C10" s="52"/>
      <c r="D10" s="52"/>
      <c r="E10" s="52"/>
      <c r="F10" s="52"/>
      <c r="G10" s="52"/>
      <c r="H10" s="52"/>
      <c r="I10" s="52"/>
      <c r="J10" s="50" t="s">
        <v>4</v>
      </c>
    </row>
    <row r="11" spans="1:10" ht="55.2">
      <c r="A11" s="53" t="s">
        <v>5</v>
      </c>
      <c r="B11" s="131" t="s">
        <v>169</v>
      </c>
      <c r="C11" s="132"/>
      <c r="D11" s="53" t="s">
        <v>170</v>
      </c>
      <c r="E11" s="53" t="s">
        <v>7</v>
      </c>
      <c r="F11" s="53" t="s">
        <v>8</v>
      </c>
      <c r="G11" s="53" t="s">
        <v>9</v>
      </c>
      <c r="H11" s="53" t="s">
        <v>231</v>
      </c>
      <c r="I11" s="53" t="s">
        <v>247</v>
      </c>
      <c r="J11" s="59" t="s">
        <v>449</v>
      </c>
    </row>
    <row r="12" spans="1:10">
      <c r="A12" s="39" t="s">
        <v>10</v>
      </c>
      <c r="B12" s="133" t="s">
        <v>225</v>
      </c>
      <c r="C12" s="128"/>
      <c r="D12" s="39">
        <v>410201</v>
      </c>
      <c r="E12" s="39" t="s">
        <v>226</v>
      </c>
      <c r="F12" s="60"/>
      <c r="G12" s="60"/>
      <c r="H12" s="61">
        <v>83361000</v>
      </c>
      <c r="I12" s="61">
        <v>83361000</v>
      </c>
      <c r="J12" s="62">
        <v>29884145.050000001</v>
      </c>
    </row>
    <row r="13" spans="1:10" ht="15" customHeight="1">
      <c r="A13" s="134" t="s">
        <v>277</v>
      </c>
      <c r="B13" s="135"/>
      <c r="C13" s="135"/>
      <c r="D13" s="135"/>
      <c r="E13" s="135"/>
      <c r="F13" s="135"/>
      <c r="G13" s="136"/>
      <c r="H13" s="56">
        <f>SUM(H12:H12)</f>
        <v>83361000</v>
      </c>
      <c r="I13" s="56">
        <f>SUM(I12:I12)</f>
        <v>83361000</v>
      </c>
      <c r="J13" s="56">
        <f>J12</f>
        <v>29884145.050000001</v>
      </c>
    </row>
    <row r="14" spans="1:10" ht="15" customHeight="1">
      <c r="A14" s="137" t="s">
        <v>227</v>
      </c>
      <c r="B14" s="138"/>
      <c r="C14" s="138"/>
      <c r="D14" s="138"/>
      <c r="E14" s="138"/>
      <c r="F14" s="138"/>
      <c r="G14" s="139"/>
      <c r="H14" s="63">
        <f>H13</f>
        <v>83361000</v>
      </c>
      <c r="I14" s="63">
        <f t="shared" ref="I14:J14" si="0">I13</f>
        <v>83361000</v>
      </c>
      <c r="J14" s="63">
        <f t="shared" si="0"/>
        <v>29884145.050000001</v>
      </c>
    </row>
    <row r="15" spans="1:10" ht="55.2">
      <c r="A15" s="64" t="s">
        <v>232</v>
      </c>
      <c r="B15" s="127" t="s">
        <v>225</v>
      </c>
      <c r="C15" s="128"/>
      <c r="D15" s="39">
        <v>545000</v>
      </c>
      <c r="E15" s="54" t="s">
        <v>171</v>
      </c>
      <c r="F15" s="65">
        <v>550167</v>
      </c>
      <c r="G15" s="65" t="s">
        <v>392</v>
      </c>
      <c r="H15" s="55">
        <v>14769430</v>
      </c>
      <c r="I15" s="55">
        <v>14769430</v>
      </c>
      <c r="J15" s="55">
        <v>14769430</v>
      </c>
    </row>
    <row r="16" spans="1:10" ht="15.6">
      <c r="A16" s="64" t="s">
        <v>232</v>
      </c>
      <c r="B16" s="127" t="s">
        <v>225</v>
      </c>
      <c r="C16" s="128"/>
      <c r="D16" s="39">
        <v>545000</v>
      </c>
      <c r="E16" s="54" t="s">
        <v>171</v>
      </c>
      <c r="F16" s="65">
        <v>710101</v>
      </c>
      <c r="G16" s="65" t="s">
        <v>393</v>
      </c>
      <c r="H16" s="55">
        <v>56091030</v>
      </c>
      <c r="I16" s="55">
        <v>56091030</v>
      </c>
      <c r="J16" s="55">
        <v>5610717.6100000003</v>
      </c>
    </row>
    <row r="17" spans="1:10">
      <c r="A17" s="140" t="s">
        <v>228</v>
      </c>
      <c r="B17" s="141"/>
      <c r="C17" s="141"/>
      <c r="D17" s="141"/>
      <c r="E17" s="141"/>
      <c r="F17" s="141"/>
      <c r="G17" s="142"/>
      <c r="H17" s="66">
        <f>SUM(H15:H16)</f>
        <v>70860460</v>
      </c>
      <c r="I17" s="66">
        <f t="shared" ref="I17:J17" si="1">SUM(I15:I16)</f>
        <v>70860460</v>
      </c>
      <c r="J17" s="66">
        <f t="shared" si="1"/>
        <v>20380147.609999999</v>
      </c>
    </row>
    <row r="18" spans="1:10" ht="15.6">
      <c r="A18" s="64" t="s">
        <v>232</v>
      </c>
      <c r="B18" s="127" t="s">
        <v>225</v>
      </c>
      <c r="C18" s="128"/>
      <c r="D18" s="39">
        <v>660601</v>
      </c>
      <c r="E18" s="54" t="s">
        <v>109</v>
      </c>
      <c r="F18" s="65">
        <v>710101</v>
      </c>
      <c r="G18" s="65" t="s">
        <v>393</v>
      </c>
      <c r="H18" s="55">
        <v>12500540</v>
      </c>
      <c r="I18" s="55">
        <v>12500540</v>
      </c>
      <c r="J18" s="55">
        <v>9503965.5</v>
      </c>
    </row>
    <row r="19" spans="1:10">
      <c r="A19" s="143" t="s">
        <v>229</v>
      </c>
      <c r="B19" s="144"/>
      <c r="C19" s="144"/>
      <c r="D19" s="144"/>
      <c r="E19" s="144"/>
      <c r="F19" s="144"/>
      <c r="G19" s="145"/>
      <c r="H19" s="66">
        <f>H18</f>
        <v>12500540</v>
      </c>
      <c r="I19" s="66">
        <f t="shared" ref="I19:J19" si="2">I18</f>
        <v>12500540</v>
      </c>
      <c r="J19" s="66">
        <f t="shared" si="2"/>
        <v>9503965.5</v>
      </c>
    </row>
    <row r="20" spans="1:10" ht="15" customHeight="1">
      <c r="A20" s="134" t="s">
        <v>277</v>
      </c>
      <c r="B20" s="135"/>
      <c r="C20" s="135"/>
      <c r="D20" s="135"/>
      <c r="E20" s="135"/>
      <c r="F20" s="135"/>
      <c r="G20" s="136"/>
      <c r="H20" s="67">
        <f>H17+H19</f>
        <v>83361000</v>
      </c>
      <c r="I20" s="67">
        <f t="shared" ref="I20:J20" si="3">I17+I19</f>
        <v>83361000</v>
      </c>
      <c r="J20" s="67">
        <f t="shared" si="3"/>
        <v>29884113.109999999</v>
      </c>
    </row>
    <row r="21" spans="1:10">
      <c r="A21" s="146" t="s">
        <v>230</v>
      </c>
      <c r="B21" s="147"/>
      <c r="C21" s="147"/>
      <c r="D21" s="147"/>
      <c r="E21" s="147"/>
      <c r="F21" s="147"/>
      <c r="G21" s="148"/>
      <c r="H21" s="68">
        <f>H20</f>
        <v>83361000</v>
      </c>
      <c r="I21" s="68">
        <f t="shared" ref="I21:J21" si="4">I20</f>
        <v>83361000</v>
      </c>
      <c r="J21" s="68">
        <f t="shared" si="4"/>
        <v>29884113.109999999</v>
      </c>
    </row>
    <row r="22" spans="1:10" ht="15" customHeight="1">
      <c r="A22" s="149" t="s">
        <v>165</v>
      </c>
      <c r="B22" s="150"/>
      <c r="C22" s="150"/>
      <c r="D22" s="150"/>
      <c r="E22" s="150"/>
      <c r="F22" s="150"/>
      <c r="G22" s="151"/>
      <c r="H22" s="68">
        <f>H23</f>
        <v>0</v>
      </c>
      <c r="I22" s="68">
        <f t="shared" ref="I22:J22" si="5">I23</f>
        <v>0</v>
      </c>
      <c r="J22" s="68">
        <f t="shared" si="5"/>
        <v>31.940000001341105</v>
      </c>
    </row>
    <row r="23" spans="1:10" ht="15" customHeight="1">
      <c r="A23" s="134" t="s">
        <v>277</v>
      </c>
      <c r="B23" s="135"/>
      <c r="C23" s="135"/>
      <c r="D23" s="135"/>
      <c r="E23" s="135"/>
      <c r="F23" s="135"/>
      <c r="G23" s="136"/>
      <c r="H23" s="69">
        <f>H14-H21</f>
        <v>0</v>
      </c>
      <c r="I23" s="69">
        <f t="shared" ref="I23:J23" si="6">I14-I21</f>
        <v>0</v>
      </c>
      <c r="J23" s="69">
        <f t="shared" si="6"/>
        <v>31.940000001341105</v>
      </c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>
      <c r="A25" s="119" t="s">
        <v>166</v>
      </c>
      <c r="B25" s="119"/>
      <c r="C25" s="119"/>
      <c r="D25" s="119"/>
      <c r="E25" s="119"/>
      <c r="F25" s="52"/>
      <c r="G25" s="52"/>
      <c r="H25" s="52"/>
      <c r="I25" s="52"/>
      <c r="J25" s="52"/>
    </row>
    <row r="26" spans="1:10">
      <c r="A26" s="152" t="s">
        <v>240</v>
      </c>
      <c r="B26" s="152"/>
      <c r="C26" s="152"/>
      <c r="D26" s="152"/>
      <c r="E26" s="1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119" t="s">
        <v>452</v>
      </c>
      <c r="H27" s="119"/>
      <c r="I27" s="119"/>
      <c r="J27" s="119"/>
    </row>
    <row r="28" spans="1:10">
      <c r="A28" s="52"/>
      <c r="B28" s="52"/>
      <c r="C28" s="52"/>
      <c r="D28" s="52"/>
      <c r="E28" s="52"/>
      <c r="F28" s="52"/>
      <c r="G28" s="119" t="s">
        <v>167</v>
      </c>
      <c r="H28" s="119"/>
      <c r="I28" s="119"/>
      <c r="J28" s="119"/>
    </row>
    <row r="29" spans="1:10">
      <c r="A29" s="52"/>
      <c r="B29" s="52"/>
      <c r="C29" s="52"/>
      <c r="D29" s="52"/>
      <c r="E29" s="52"/>
      <c r="F29" s="52"/>
      <c r="G29" s="119" t="s">
        <v>248</v>
      </c>
      <c r="H29" s="119"/>
      <c r="I29" s="119"/>
      <c r="J29" s="119"/>
    </row>
  </sheetData>
  <mergeCells count="24">
    <mergeCell ref="G29:J29"/>
    <mergeCell ref="A17:G17"/>
    <mergeCell ref="B18:C18"/>
    <mergeCell ref="A19:G19"/>
    <mergeCell ref="A20:G20"/>
    <mergeCell ref="A21:G21"/>
    <mergeCell ref="A22:G22"/>
    <mergeCell ref="A23:G23"/>
    <mergeCell ref="A25:E25"/>
    <mergeCell ref="A26:E26"/>
    <mergeCell ref="G27:J27"/>
    <mergeCell ref="G28:J28"/>
    <mergeCell ref="B16:C16"/>
    <mergeCell ref="F2:J2"/>
    <mergeCell ref="F3:J3"/>
    <mergeCell ref="F4:J4"/>
    <mergeCell ref="A6:J6"/>
    <mergeCell ref="A7:J7"/>
    <mergeCell ref="A8:J8"/>
    <mergeCell ref="B11:C11"/>
    <mergeCell ref="B12:C12"/>
    <mergeCell ref="A13:G13"/>
    <mergeCell ref="A14:G14"/>
    <mergeCell ref="B15:C15"/>
  </mergeCells>
  <pageMargins left="0.2" right="0.2" top="0.25" bottom="0.25" header="0.3" footer="0.3"/>
  <pageSetup paperSize="9" orientation="landscape" r:id="rId1"/>
  <headerFooter>
    <oddFooter>&amp;LF-PS-30-15,ED.I,REV.2&amp;C&amp;P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G40" sqref="G39:G40"/>
    </sheetView>
  </sheetViews>
  <sheetFormatPr defaultRowHeight="14.4"/>
  <cols>
    <col min="1" max="1" width="10.109375" customWidth="1"/>
    <col min="3" max="3" width="8.109375" customWidth="1"/>
    <col min="4" max="4" width="11.33203125" bestFit="1" customWidth="1"/>
    <col min="5" max="5" width="27.44140625" customWidth="1"/>
    <col min="6" max="6" width="11" customWidth="1"/>
    <col min="7" max="7" width="22.5546875" customWidth="1"/>
    <col min="8" max="8" width="12.77734375" customWidth="1"/>
    <col min="9" max="9" width="12.109375" customWidth="1"/>
    <col min="10" max="10" width="11.6640625" customWidth="1"/>
  </cols>
  <sheetData>
    <row r="1" spans="1:1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>
      <c r="A2" s="52"/>
      <c r="B2" s="52"/>
      <c r="C2" s="52"/>
      <c r="D2" s="52"/>
      <c r="E2" s="52"/>
      <c r="F2" s="119" t="s">
        <v>443</v>
      </c>
      <c r="G2" s="119"/>
      <c r="H2" s="119"/>
      <c r="I2" s="119"/>
      <c r="J2" s="119"/>
    </row>
    <row r="3" spans="1:11">
      <c r="A3" s="52"/>
      <c r="B3" s="52"/>
      <c r="C3" s="52"/>
      <c r="D3" s="52"/>
      <c r="E3" s="52"/>
      <c r="F3" s="119" t="s">
        <v>451</v>
      </c>
      <c r="G3" s="119"/>
      <c r="H3" s="119"/>
      <c r="I3" s="119"/>
      <c r="J3" s="119"/>
      <c r="K3" s="91"/>
    </row>
    <row r="4" spans="1:11">
      <c r="A4" s="52"/>
      <c r="B4" s="52"/>
      <c r="C4" s="52"/>
      <c r="D4" s="52"/>
      <c r="E4" s="52"/>
      <c r="F4" s="129" t="s">
        <v>436</v>
      </c>
      <c r="G4" s="129"/>
      <c r="H4" s="129"/>
      <c r="I4" s="129"/>
      <c r="J4" s="129"/>
    </row>
    <row r="5" spans="1:11">
      <c r="A5" s="52"/>
      <c r="B5" s="52"/>
      <c r="C5" s="52"/>
      <c r="D5" s="52"/>
      <c r="E5" s="52"/>
      <c r="F5" s="52"/>
      <c r="G5" s="52"/>
      <c r="H5" s="89"/>
      <c r="I5" s="89"/>
      <c r="J5" s="89"/>
    </row>
    <row r="6" spans="1:11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1">
      <c r="A7" s="119" t="s">
        <v>2</v>
      </c>
      <c r="B7" s="119"/>
      <c r="C7" s="119"/>
      <c r="D7" s="119"/>
      <c r="E7" s="119"/>
      <c r="F7" s="119"/>
      <c r="G7" s="119"/>
      <c r="H7" s="119"/>
      <c r="I7" s="119"/>
      <c r="J7" s="119"/>
    </row>
    <row r="8" spans="1:11">
      <c r="A8" s="130" t="s">
        <v>242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1">
      <c r="A9" s="119" t="s">
        <v>437</v>
      </c>
      <c r="B9" s="119"/>
      <c r="C9" s="119"/>
      <c r="D9" s="119"/>
      <c r="E9" s="119"/>
      <c r="F9" s="119"/>
      <c r="G9" s="119"/>
      <c r="H9" s="119"/>
      <c r="I9" s="119"/>
      <c r="J9" s="119"/>
    </row>
    <row r="10" spans="1:11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spans="1:11">
      <c r="A11" s="52"/>
      <c r="B11" s="52"/>
      <c r="C11" s="52"/>
      <c r="D11" s="52"/>
      <c r="E11" s="52"/>
      <c r="F11" s="52"/>
      <c r="G11" s="52"/>
      <c r="H11" s="52"/>
      <c r="I11" s="52"/>
      <c r="J11" s="90" t="s">
        <v>4</v>
      </c>
    </row>
    <row r="12" spans="1:11" ht="69">
      <c r="A12" s="116" t="s">
        <v>5</v>
      </c>
      <c r="B12" s="131" t="s">
        <v>169</v>
      </c>
      <c r="C12" s="132"/>
      <c r="D12" s="116" t="s">
        <v>170</v>
      </c>
      <c r="E12" s="116" t="s">
        <v>7</v>
      </c>
      <c r="F12" s="116" t="s">
        <v>8</v>
      </c>
      <c r="G12" s="116" t="s">
        <v>9</v>
      </c>
      <c r="H12" s="116" t="s">
        <v>231</v>
      </c>
      <c r="I12" s="116" t="s">
        <v>247</v>
      </c>
      <c r="J12" s="117" t="s">
        <v>244</v>
      </c>
    </row>
    <row r="13" spans="1:11" ht="60" customHeight="1">
      <c r="A13" s="113" t="s">
        <v>10</v>
      </c>
      <c r="B13" s="155" t="s">
        <v>439</v>
      </c>
      <c r="C13" s="156"/>
      <c r="D13" s="113" t="s">
        <v>432</v>
      </c>
      <c r="E13" s="114" t="s">
        <v>440</v>
      </c>
      <c r="F13" s="115"/>
      <c r="G13" s="115"/>
      <c r="H13" s="109">
        <v>115000</v>
      </c>
      <c r="I13" s="109">
        <v>41000</v>
      </c>
      <c r="J13" s="110">
        <v>9875</v>
      </c>
    </row>
    <row r="14" spans="1:11">
      <c r="A14" s="157" t="s">
        <v>266</v>
      </c>
      <c r="B14" s="157"/>
      <c r="C14" s="157"/>
      <c r="D14" s="157"/>
      <c r="E14" s="157"/>
      <c r="F14" s="157"/>
      <c r="G14" s="158"/>
      <c r="H14" s="93">
        <f>SUM(H13)</f>
        <v>115000</v>
      </c>
      <c r="I14" s="93">
        <f t="shared" ref="I14:J14" si="0">SUM(I13)</f>
        <v>41000</v>
      </c>
      <c r="J14" s="93">
        <f t="shared" si="0"/>
        <v>9875</v>
      </c>
    </row>
    <row r="15" spans="1:11">
      <c r="A15" s="159" t="s">
        <v>433</v>
      </c>
      <c r="B15" s="159"/>
      <c r="C15" s="159"/>
      <c r="D15" s="159"/>
      <c r="E15" s="159"/>
      <c r="F15" s="159"/>
      <c r="G15" s="159"/>
      <c r="H15" s="94">
        <f>H14</f>
        <v>115000</v>
      </c>
      <c r="I15" s="94">
        <f t="shared" ref="I15:J15" si="1">I14</f>
        <v>41000</v>
      </c>
      <c r="J15" s="94">
        <f t="shared" si="1"/>
        <v>9875</v>
      </c>
    </row>
    <row r="16" spans="1:11" ht="27.6">
      <c r="A16" s="101" t="s">
        <v>438</v>
      </c>
      <c r="B16" s="160" t="s">
        <v>439</v>
      </c>
      <c r="C16" s="161"/>
      <c r="D16" s="95" t="s">
        <v>142</v>
      </c>
      <c r="E16" s="96" t="s">
        <v>441</v>
      </c>
      <c r="F16" s="97">
        <v>200101</v>
      </c>
      <c r="G16" s="97" t="s">
        <v>48</v>
      </c>
      <c r="H16" s="98">
        <v>5000</v>
      </c>
      <c r="I16" s="98">
        <v>3000</v>
      </c>
      <c r="J16" s="99">
        <v>0</v>
      </c>
    </row>
    <row r="17" spans="1:10" ht="43.5" customHeight="1">
      <c r="A17" s="101" t="s">
        <v>438</v>
      </c>
      <c r="B17" s="160" t="s">
        <v>439</v>
      </c>
      <c r="C17" s="161"/>
      <c r="D17" s="39" t="s">
        <v>142</v>
      </c>
      <c r="E17" s="96" t="s">
        <v>441</v>
      </c>
      <c r="F17" s="39">
        <v>200102</v>
      </c>
      <c r="G17" s="39" t="s">
        <v>372</v>
      </c>
      <c r="H17" s="92">
        <v>0</v>
      </c>
      <c r="I17" s="92">
        <v>0</v>
      </c>
      <c r="J17" s="55">
        <v>0</v>
      </c>
    </row>
    <row r="18" spans="1:10" ht="45.75" customHeight="1">
      <c r="A18" s="101" t="s">
        <v>438</v>
      </c>
      <c r="B18" s="160" t="s">
        <v>439</v>
      </c>
      <c r="C18" s="161"/>
      <c r="D18" s="39" t="s">
        <v>142</v>
      </c>
      <c r="E18" s="96" t="s">
        <v>441</v>
      </c>
      <c r="F18" s="39">
        <v>200105</v>
      </c>
      <c r="G18" s="39" t="s">
        <v>326</v>
      </c>
      <c r="H18" s="92">
        <v>1000</v>
      </c>
      <c r="I18" s="92">
        <v>1000</v>
      </c>
      <c r="J18" s="55">
        <v>0</v>
      </c>
    </row>
    <row r="19" spans="1:10" ht="45" customHeight="1">
      <c r="A19" s="111" t="s">
        <v>438</v>
      </c>
      <c r="B19" s="162" t="s">
        <v>439</v>
      </c>
      <c r="C19" s="163"/>
      <c r="D19" s="39" t="s">
        <v>142</v>
      </c>
      <c r="E19" s="112" t="s">
        <v>441</v>
      </c>
      <c r="F19" s="39">
        <v>200130</v>
      </c>
      <c r="G19" s="39" t="s">
        <v>376</v>
      </c>
      <c r="H19" s="92">
        <v>4000</v>
      </c>
      <c r="I19" s="92">
        <v>2000</v>
      </c>
      <c r="J19" s="55">
        <v>0</v>
      </c>
    </row>
    <row r="20" spans="1:10" ht="45.75" customHeight="1">
      <c r="A20" s="106" t="s">
        <v>438</v>
      </c>
      <c r="B20" s="164" t="s">
        <v>439</v>
      </c>
      <c r="C20" s="165"/>
      <c r="D20" s="107" t="s">
        <v>142</v>
      </c>
      <c r="E20" s="108" t="s">
        <v>441</v>
      </c>
      <c r="F20" s="107">
        <v>200530</v>
      </c>
      <c r="G20" s="107" t="s">
        <v>66</v>
      </c>
      <c r="H20" s="109">
        <v>20000</v>
      </c>
      <c r="I20" s="109">
        <v>10000</v>
      </c>
      <c r="J20" s="110">
        <v>0</v>
      </c>
    </row>
    <row r="21" spans="1:10" ht="42" customHeight="1">
      <c r="A21" s="101" t="s">
        <v>438</v>
      </c>
      <c r="B21" s="160" t="s">
        <v>439</v>
      </c>
      <c r="C21" s="161"/>
      <c r="D21" s="39" t="s">
        <v>142</v>
      </c>
      <c r="E21" s="96" t="s">
        <v>441</v>
      </c>
      <c r="F21" s="39">
        <v>201300</v>
      </c>
      <c r="G21" s="39" t="s">
        <v>367</v>
      </c>
      <c r="H21" s="92">
        <v>0</v>
      </c>
      <c r="I21" s="92">
        <v>0</v>
      </c>
      <c r="J21" s="55">
        <v>0</v>
      </c>
    </row>
    <row r="22" spans="1:10" ht="46.5" customHeight="1">
      <c r="A22" s="101" t="s">
        <v>438</v>
      </c>
      <c r="B22" s="160" t="s">
        <v>439</v>
      </c>
      <c r="C22" s="161"/>
      <c r="D22" s="39" t="s">
        <v>142</v>
      </c>
      <c r="E22" s="96" t="s">
        <v>441</v>
      </c>
      <c r="F22" s="39">
        <v>203030</v>
      </c>
      <c r="G22" s="39" t="s">
        <v>77</v>
      </c>
      <c r="H22" s="92">
        <v>85000</v>
      </c>
      <c r="I22" s="92">
        <v>25000</v>
      </c>
      <c r="J22" s="55">
        <v>0</v>
      </c>
    </row>
    <row r="23" spans="1:10">
      <c r="A23" s="154" t="s">
        <v>442</v>
      </c>
      <c r="B23" s="154"/>
      <c r="C23" s="154"/>
      <c r="D23" s="154"/>
      <c r="E23" s="154"/>
      <c r="F23" s="154"/>
      <c r="G23" s="154"/>
      <c r="H23" s="93">
        <f>SUM(H16:H22)</f>
        <v>115000</v>
      </c>
      <c r="I23" s="93">
        <f>SUM(I16:I22)</f>
        <v>41000</v>
      </c>
      <c r="J23" s="93">
        <f>SUM(J16:J22)</f>
        <v>0</v>
      </c>
    </row>
    <row r="24" spans="1:10">
      <c r="A24" s="146" t="s">
        <v>434</v>
      </c>
      <c r="B24" s="147"/>
      <c r="C24" s="147"/>
      <c r="D24" s="147"/>
      <c r="E24" s="147"/>
      <c r="F24" s="147"/>
      <c r="G24" s="148"/>
      <c r="H24" s="100">
        <f>H23</f>
        <v>115000</v>
      </c>
      <c r="I24" s="100">
        <f t="shared" ref="I24:J24" si="2">I23</f>
        <v>41000</v>
      </c>
      <c r="J24" s="100">
        <f t="shared" si="2"/>
        <v>0</v>
      </c>
    </row>
    <row r="25" spans="1:10">
      <c r="A25" s="153" t="s">
        <v>435</v>
      </c>
      <c r="B25" s="153"/>
      <c r="C25" s="153"/>
      <c r="D25" s="153"/>
      <c r="E25" s="153"/>
      <c r="F25" s="153"/>
      <c r="G25" s="153"/>
      <c r="H25" s="100">
        <f>H15-H24</f>
        <v>0</v>
      </c>
      <c r="I25" s="100">
        <f>I15-I24</f>
        <v>0</v>
      </c>
      <c r="J25" s="100">
        <f>J15-J24</f>
        <v>9875</v>
      </c>
    </row>
    <row r="26" spans="1:10">
      <c r="A26" s="154" t="s">
        <v>266</v>
      </c>
      <c r="B26" s="154"/>
      <c r="C26" s="154"/>
      <c r="D26" s="154"/>
      <c r="E26" s="154"/>
      <c r="F26" s="154"/>
      <c r="G26" s="154"/>
      <c r="H26" s="56">
        <f>H14-H23</f>
        <v>0</v>
      </c>
      <c r="I26" s="56">
        <f>I14-I23</f>
        <v>0</v>
      </c>
      <c r="J26" s="56">
        <f>J14-J23</f>
        <v>9875</v>
      </c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0">
      <c r="A29" s="119" t="s">
        <v>166</v>
      </c>
      <c r="B29" s="119"/>
      <c r="C29" s="119"/>
      <c r="D29" s="119"/>
      <c r="E29" s="119"/>
      <c r="F29" s="52"/>
      <c r="G29" s="52"/>
      <c r="H29" s="52"/>
      <c r="I29" s="52"/>
      <c r="J29" s="52"/>
    </row>
    <row r="30" spans="1:10">
      <c r="A30" s="152" t="s">
        <v>240</v>
      </c>
      <c r="B30" s="152"/>
      <c r="C30" s="152"/>
      <c r="D30" s="152"/>
      <c r="E30" s="152"/>
      <c r="F30" s="52"/>
      <c r="G30" s="52"/>
      <c r="H30" s="52"/>
      <c r="I30" s="52"/>
      <c r="J30" s="52"/>
    </row>
    <row r="31" spans="1:10">
      <c r="A31" s="52"/>
      <c r="B31" s="52"/>
      <c r="C31" s="52"/>
      <c r="D31" s="52"/>
      <c r="E31" s="52"/>
      <c r="F31" s="52"/>
      <c r="G31" s="120" t="s">
        <v>452</v>
      </c>
      <c r="H31" s="120"/>
      <c r="I31" s="120"/>
      <c r="J31" s="120"/>
    </row>
    <row r="32" spans="1:10">
      <c r="A32" s="52"/>
      <c r="B32" s="52"/>
      <c r="C32" s="52"/>
      <c r="D32" s="52"/>
      <c r="E32" s="52"/>
      <c r="F32" s="52"/>
      <c r="G32" s="119" t="s">
        <v>167</v>
      </c>
      <c r="H32" s="119"/>
      <c r="I32" s="119"/>
      <c r="J32" s="119"/>
    </row>
    <row r="33" spans="1:10">
      <c r="A33" s="52"/>
      <c r="B33" s="52"/>
      <c r="C33" s="52"/>
      <c r="D33" s="52"/>
      <c r="E33" s="52"/>
      <c r="F33" s="52"/>
      <c r="G33" s="119" t="s">
        <v>241</v>
      </c>
      <c r="H33" s="119"/>
      <c r="I33" s="119"/>
      <c r="J33" s="119"/>
    </row>
  </sheetData>
  <mergeCells count="26">
    <mergeCell ref="A9:J9"/>
    <mergeCell ref="F2:J2"/>
    <mergeCell ref="F3:J3"/>
    <mergeCell ref="F4:J4"/>
    <mergeCell ref="A7:J7"/>
    <mergeCell ref="A8:J8"/>
    <mergeCell ref="A23:G23"/>
    <mergeCell ref="B12:C12"/>
    <mergeCell ref="B13:C13"/>
    <mergeCell ref="A14:G14"/>
    <mergeCell ref="A15:G15"/>
    <mergeCell ref="B16:C16"/>
    <mergeCell ref="B17:C17"/>
    <mergeCell ref="B18:C18"/>
    <mergeCell ref="B19:C19"/>
    <mergeCell ref="B20:C20"/>
    <mergeCell ref="B21:C21"/>
    <mergeCell ref="B22:C22"/>
    <mergeCell ref="G32:J32"/>
    <mergeCell ref="G33:J33"/>
    <mergeCell ref="A24:G24"/>
    <mergeCell ref="A25:G25"/>
    <mergeCell ref="A26:G26"/>
    <mergeCell ref="A29:E29"/>
    <mergeCell ref="A30:E30"/>
    <mergeCell ref="G31:J31"/>
  </mergeCells>
  <pageMargins left="0.45" right="0.2" top="0.5" bottom="0.5" header="0.3" footer="0.3"/>
  <pageSetup paperSize="9" orientation="landscape" r:id="rId1"/>
  <headerFooter>
    <oddFooter>&amp;LF-PS-30-15,ED.I,REV.2&amp;C&amp;P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H81" sqref="H81"/>
    </sheetView>
  </sheetViews>
  <sheetFormatPr defaultColWidth="9" defaultRowHeight="14.4"/>
  <cols>
    <col min="1" max="1" width="10.109375" customWidth="1"/>
    <col min="3" max="3" width="7.88671875" customWidth="1"/>
    <col min="4" max="4" width="11.5546875" customWidth="1"/>
    <col min="5" max="5" width="22.44140625" customWidth="1"/>
    <col min="6" max="6" width="11.6640625" customWidth="1"/>
    <col min="7" max="7" width="23.33203125" customWidth="1"/>
    <col min="8" max="9" width="13" customWidth="1"/>
    <col min="10" max="10" width="13" bestFit="1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1">
      <c r="A2" s="4"/>
      <c r="B2" s="4"/>
      <c r="C2" s="4"/>
      <c r="D2" s="4"/>
      <c r="E2" s="4"/>
      <c r="F2" s="120" t="s">
        <v>203</v>
      </c>
      <c r="G2" s="120"/>
      <c r="H2" s="120"/>
      <c r="I2" s="120"/>
      <c r="J2" s="120"/>
    </row>
    <row r="3" spans="1:11">
      <c r="A3" s="4"/>
      <c r="B3" s="4"/>
      <c r="C3" s="4"/>
      <c r="D3" s="4"/>
      <c r="E3" s="4"/>
      <c r="F3" s="120" t="s">
        <v>451</v>
      </c>
      <c r="G3" s="120"/>
      <c r="H3" s="120"/>
      <c r="I3" s="120"/>
      <c r="J3" s="120"/>
      <c r="K3" s="3"/>
    </row>
    <row r="4" spans="1:11">
      <c r="A4" s="4"/>
      <c r="B4" s="4"/>
      <c r="C4" s="4"/>
      <c r="D4" s="4"/>
      <c r="E4" s="4"/>
      <c r="F4" s="168" t="s">
        <v>249</v>
      </c>
      <c r="G4" s="169"/>
      <c r="H4" s="169"/>
      <c r="I4" s="169"/>
      <c r="J4" s="169"/>
      <c r="K4" s="28"/>
    </row>
    <row r="5" spans="1:11">
      <c r="A5" s="4"/>
      <c r="B5" s="4"/>
      <c r="C5" s="4"/>
      <c r="D5" s="4"/>
      <c r="E5" s="4"/>
      <c r="F5" s="6"/>
      <c r="G5" s="6"/>
      <c r="H5" s="6"/>
      <c r="I5" s="6"/>
      <c r="J5" s="6"/>
      <c r="K5" s="28"/>
    </row>
    <row r="6" spans="1:11">
      <c r="A6" s="120" t="s">
        <v>2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1">
      <c r="A7" s="130" t="s">
        <v>242</v>
      </c>
      <c r="B7" s="120"/>
      <c r="C7" s="120"/>
      <c r="D7" s="120"/>
      <c r="E7" s="120"/>
      <c r="F7" s="120"/>
      <c r="G7" s="120"/>
      <c r="H7" s="120"/>
      <c r="I7" s="120"/>
      <c r="J7" s="120"/>
    </row>
    <row r="8" spans="1:11">
      <c r="A8" s="119" t="s">
        <v>315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1">
      <c r="A9" s="75"/>
      <c r="B9" s="74"/>
      <c r="C9" s="74"/>
      <c r="D9" s="74"/>
      <c r="E9" s="74"/>
      <c r="F9" s="74"/>
      <c r="G9" s="74"/>
      <c r="H9" s="74"/>
      <c r="I9" s="74"/>
      <c r="J9" s="7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18" t="s">
        <v>172</v>
      </c>
    </row>
    <row r="11" spans="1:11" ht="69">
      <c r="A11" s="7" t="s">
        <v>5</v>
      </c>
      <c r="B11" s="170" t="s">
        <v>169</v>
      </c>
      <c r="C11" s="171"/>
      <c r="D11" s="9" t="s">
        <v>170</v>
      </c>
      <c r="E11" s="9" t="s">
        <v>7</v>
      </c>
      <c r="F11" s="9" t="s">
        <v>8</v>
      </c>
      <c r="G11" s="9" t="s">
        <v>9</v>
      </c>
      <c r="H11" s="70" t="s">
        <v>233</v>
      </c>
      <c r="I11" s="7" t="s">
        <v>250</v>
      </c>
      <c r="J11" s="19" t="s">
        <v>244</v>
      </c>
    </row>
    <row r="12" spans="1:11" ht="41.4">
      <c r="A12" s="10" t="s">
        <v>10</v>
      </c>
      <c r="B12" s="166" t="s">
        <v>173</v>
      </c>
      <c r="C12" s="166"/>
      <c r="D12" s="10" t="s">
        <v>21</v>
      </c>
      <c r="E12" s="10" t="s">
        <v>260</v>
      </c>
      <c r="F12" s="29"/>
      <c r="G12" s="29"/>
      <c r="H12" s="15">
        <v>0</v>
      </c>
      <c r="I12" s="15">
        <v>0</v>
      </c>
      <c r="J12" s="20">
        <v>572</v>
      </c>
    </row>
    <row r="13" spans="1:11" ht="27.6">
      <c r="A13" s="10" t="s">
        <v>10</v>
      </c>
      <c r="B13" s="166" t="s">
        <v>173</v>
      </c>
      <c r="C13" s="166"/>
      <c r="D13" s="10" t="s">
        <v>174</v>
      </c>
      <c r="E13" s="10" t="s">
        <v>308</v>
      </c>
      <c r="F13" s="29"/>
      <c r="G13" s="29"/>
      <c r="H13" s="15">
        <v>6409140</v>
      </c>
      <c r="I13" s="15">
        <v>3431590</v>
      </c>
      <c r="J13" s="20">
        <v>2995456.93</v>
      </c>
    </row>
    <row r="14" spans="1:11" ht="55.2">
      <c r="A14" s="10" t="s">
        <v>10</v>
      </c>
      <c r="B14" s="166" t="s">
        <v>173</v>
      </c>
      <c r="C14" s="166"/>
      <c r="D14" s="10" t="s">
        <v>175</v>
      </c>
      <c r="E14" s="10" t="s">
        <v>176</v>
      </c>
      <c r="F14" s="29"/>
      <c r="G14" s="29"/>
      <c r="H14" s="15">
        <v>276158550</v>
      </c>
      <c r="I14" s="15">
        <v>132124510</v>
      </c>
      <c r="J14" s="20">
        <v>109470352.39</v>
      </c>
    </row>
    <row r="15" spans="1:11" ht="69">
      <c r="A15" s="10" t="s">
        <v>10</v>
      </c>
      <c r="B15" s="166" t="s">
        <v>173</v>
      </c>
      <c r="C15" s="166"/>
      <c r="D15" s="10" t="s">
        <v>177</v>
      </c>
      <c r="E15" s="10" t="s">
        <v>310</v>
      </c>
      <c r="F15" s="29"/>
      <c r="G15" s="29"/>
      <c r="H15" s="15">
        <v>71742380</v>
      </c>
      <c r="I15" s="15">
        <v>35871200</v>
      </c>
      <c r="J15" s="20">
        <v>26535385.489999998</v>
      </c>
    </row>
    <row r="16" spans="1:11" ht="41.4">
      <c r="A16" s="10" t="s">
        <v>10</v>
      </c>
      <c r="B16" s="166" t="s">
        <v>173</v>
      </c>
      <c r="C16" s="166"/>
      <c r="D16" s="10" t="s">
        <v>178</v>
      </c>
      <c r="E16" s="10" t="s">
        <v>179</v>
      </c>
      <c r="F16" s="29"/>
      <c r="G16" s="29"/>
      <c r="H16" s="15">
        <v>8261250</v>
      </c>
      <c r="I16" s="15">
        <v>4130630</v>
      </c>
      <c r="J16" s="20">
        <v>3324000</v>
      </c>
    </row>
    <row r="17" spans="1:12" ht="27.6">
      <c r="A17" s="10" t="s">
        <v>10</v>
      </c>
      <c r="B17" s="166" t="s">
        <v>173</v>
      </c>
      <c r="C17" s="166"/>
      <c r="D17" s="10" t="s">
        <v>180</v>
      </c>
      <c r="E17" s="10" t="s">
        <v>309</v>
      </c>
      <c r="F17" s="29"/>
      <c r="G17" s="29"/>
      <c r="H17" s="15">
        <v>1329110</v>
      </c>
      <c r="I17" s="15">
        <v>664560</v>
      </c>
      <c r="J17" s="20">
        <v>806663</v>
      </c>
    </row>
    <row r="18" spans="1:12">
      <c r="A18" s="10" t="s">
        <v>10</v>
      </c>
      <c r="B18" s="166" t="s">
        <v>173</v>
      </c>
      <c r="C18" s="166"/>
      <c r="D18" s="10">
        <v>370100</v>
      </c>
      <c r="E18" s="10" t="s">
        <v>307</v>
      </c>
      <c r="F18" s="29"/>
      <c r="G18" s="29"/>
      <c r="H18" s="15">
        <v>40300</v>
      </c>
      <c r="I18" s="15">
        <v>40300</v>
      </c>
      <c r="J18" s="20">
        <v>69049.279999999999</v>
      </c>
    </row>
    <row r="19" spans="1:12" ht="69">
      <c r="A19" s="10" t="s">
        <v>10</v>
      </c>
      <c r="B19" s="166" t="s">
        <v>173</v>
      </c>
      <c r="C19" s="166"/>
      <c r="D19" s="10">
        <v>371003</v>
      </c>
      <c r="E19" s="39" t="s">
        <v>311</v>
      </c>
      <c r="F19" s="29"/>
      <c r="G19" s="29"/>
      <c r="H19" s="15">
        <v>-25032490</v>
      </c>
      <c r="I19" s="15">
        <v>-8541850</v>
      </c>
      <c r="J19" s="20">
        <v>0</v>
      </c>
      <c r="L19" s="1"/>
    </row>
    <row r="20" spans="1:12" ht="69">
      <c r="A20" s="10" t="s">
        <v>10</v>
      </c>
      <c r="B20" s="166" t="s">
        <v>173</v>
      </c>
      <c r="C20" s="166"/>
      <c r="D20" s="10">
        <v>401501</v>
      </c>
      <c r="E20" s="10" t="s">
        <v>312</v>
      </c>
      <c r="F20" s="29"/>
      <c r="G20" s="29"/>
      <c r="H20" s="15">
        <v>0</v>
      </c>
      <c r="I20" s="15">
        <v>0</v>
      </c>
      <c r="J20" s="20">
        <v>3000000</v>
      </c>
    </row>
    <row r="21" spans="1:12" ht="55.2">
      <c r="A21" s="10" t="s">
        <v>10</v>
      </c>
      <c r="B21" s="166" t="s">
        <v>173</v>
      </c>
      <c r="C21" s="166"/>
      <c r="D21" s="10">
        <v>410600</v>
      </c>
      <c r="E21" s="39" t="s">
        <v>236</v>
      </c>
      <c r="F21" s="29"/>
      <c r="G21" s="29"/>
      <c r="H21" s="15">
        <v>0</v>
      </c>
      <c r="I21" s="15">
        <v>0</v>
      </c>
      <c r="J21" s="20">
        <v>1000000</v>
      </c>
    </row>
    <row r="22" spans="1:12" ht="55.2">
      <c r="A22" s="10" t="s">
        <v>10</v>
      </c>
      <c r="B22" s="166" t="s">
        <v>173</v>
      </c>
      <c r="C22" s="166"/>
      <c r="D22" s="10">
        <v>431000</v>
      </c>
      <c r="E22" s="39" t="s">
        <v>313</v>
      </c>
      <c r="F22" s="29"/>
      <c r="G22" s="29"/>
      <c r="H22" s="15">
        <v>1300000</v>
      </c>
      <c r="I22" s="15">
        <v>650000</v>
      </c>
      <c r="J22" s="20">
        <v>0</v>
      </c>
      <c r="L22" s="1"/>
    </row>
    <row r="23" spans="1:12" ht="69">
      <c r="A23" s="10" t="s">
        <v>10</v>
      </c>
      <c r="B23" s="166" t="s">
        <v>173</v>
      </c>
      <c r="C23" s="166"/>
      <c r="D23" s="10" t="s">
        <v>181</v>
      </c>
      <c r="E23" s="10" t="s">
        <v>314</v>
      </c>
      <c r="F23" s="29"/>
      <c r="G23" s="29"/>
      <c r="H23" s="15">
        <v>223644430</v>
      </c>
      <c r="I23" s="15">
        <v>111822220</v>
      </c>
      <c r="J23" s="20">
        <v>90374520</v>
      </c>
    </row>
    <row r="24" spans="1:12">
      <c r="A24" s="123" t="s">
        <v>266</v>
      </c>
      <c r="B24" s="123"/>
      <c r="C24" s="123"/>
      <c r="D24" s="123"/>
      <c r="E24" s="123"/>
      <c r="F24" s="123"/>
      <c r="G24" s="123"/>
      <c r="H24" s="13">
        <f>SUM(H12:H23)</f>
        <v>563852670</v>
      </c>
      <c r="I24" s="13">
        <f>SUM(I12:I23)</f>
        <v>280193160</v>
      </c>
      <c r="J24" s="13">
        <f>SUM(J12:J23)</f>
        <v>237575999.09</v>
      </c>
    </row>
    <row r="25" spans="1:12" ht="27.6">
      <c r="A25" s="10" t="s">
        <v>10</v>
      </c>
      <c r="B25" s="166" t="s">
        <v>173</v>
      </c>
      <c r="C25" s="166"/>
      <c r="D25" s="10">
        <v>371004</v>
      </c>
      <c r="E25" s="39" t="s">
        <v>234</v>
      </c>
      <c r="F25" s="29"/>
      <c r="G25" s="29"/>
      <c r="H25" s="15">
        <v>25032490</v>
      </c>
      <c r="I25" s="15">
        <v>8541850</v>
      </c>
      <c r="J25" s="20">
        <v>0</v>
      </c>
    </row>
    <row r="26" spans="1:12" ht="69">
      <c r="A26" s="39" t="s">
        <v>235</v>
      </c>
      <c r="B26" s="166" t="s">
        <v>173</v>
      </c>
      <c r="C26" s="166"/>
      <c r="D26" s="10">
        <v>401502</v>
      </c>
      <c r="E26" s="39" t="s">
        <v>182</v>
      </c>
      <c r="F26" s="29"/>
      <c r="G26" s="29"/>
      <c r="H26" s="15">
        <v>0</v>
      </c>
      <c r="I26" s="15">
        <v>0</v>
      </c>
      <c r="J26" s="20">
        <v>2083887</v>
      </c>
    </row>
    <row r="27" spans="1:12" ht="55.2">
      <c r="A27" s="84" t="s">
        <v>10</v>
      </c>
      <c r="B27" s="166" t="s">
        <v>173</v>
      </c>
      <c r="C27" s="166"/>
      <c r="D27" s="84">
        <v>429304</v>
      </c>
      <c r="E27" s="84" t="s">
        <v>252</v>
      </c>
      <c r="F27" s="29"/>
      <c r="G27" s="29"/>
      <c r="H27" s="15">
        <v>209470</v>
      </c>
      <c r="I27" s="15">
        <v>209470</v>
      </c>
      <c r="J27" s="20">
        <v>209463.8</v>
      </c>
    </row>
    <row r="28" spans="1:12" ht="55.2">
      <c r="A28" s="10" t="s">
        <v>10</v>
      </c>
      <c r="B28" s="166" t="s">
        <v>173</v>
      </c>
      <c r="C28" s="166"/>
      <c r="D28" s="10" t="s">
        <v>183</v>
      </c>
      <c r="E28" s="10" t="s">
        <v>184</v>
      </c>
      <c r="F28" s="29"/>
      <c r="G28" s="29"/>
      <c r="H28" s="15">
        <v>10080030</v>
      </c>
      <c r="I28" s="15">
        <v>5040020</v>
      </c>
      <c r="J28" s="20">
        <v>296997.76000000001</v>
      </c>
    </row>
    <row r="29" spans="1:12" ht="41.4">
      <c r="A29" s="84" t="s">
        <v>10</v>
      </c>
      <c r="B29" s="166" t="s">
        <v>173</v>
      </c>
      <c r="C29" s="166"/>
      <c r="D29" s="84">
        <v>454801</v>
      </c>
      <c r="E29" s="84" t="s">
        <v>185</v>
      </c>
      <c r="F29" s="29"/>
      <c r="G29" s="29"/>
      <c r="H29" s="15">
        <v>1369600</v>
      </c>
      <c r="I29" s="15">
        <v>1369600</v>
      </c>
      <c r="J29" s="20">
        <v>1369571</v>
      </c>
    </row>
    <row r="30" spans="1:12" s="1" customFormat="1">
      <c r="A30" s="123" t="s">
        <v>32</v>
      </c>
      <c r="B30" s="123"/>
      <c r="C30" s="123"/>
      <c r="D30" s="123"/>
      <c r="E30" s="123"/>
      <c r="F30" s="123"/>
      <c r="G30" s="123"/>
      <c r="H30" s="22">
        <f>SUM(H25:H29)</f>
        <v>36691590</v>
      </c>
      <c r="I30" s="22">
        <f t="shared" ref="I30:J30" si="0">SUM(I25:I29)</f>
        <v>15160940</v>
      </c>
      <c r="J30" s="22">
        <f t="shared" si="0"/>
        <v>3959919.5599999996</v>
      </c>
    </row>
    <row r="31" spans="1:12">
      <c r="A31" s="121" t="s">
        <v>186</v>
      </c>
      <c r="B31" s="121"/>
      <c r="C31" s="121"/>
      <c r="D31" s="121"/>
      <c r="E31" s="121"/>
      <c r="F31" s="121"/>
      <c r="G31" s="121"/>
      <c r="H31" s="16">
        <f>H24+H30</f>
        <v>600544260</v>
      </c>
      <c r="I31" s="16">
        <f>I24+I30</f>
        <v>295354100</v>
      </c>
      <c r="J31" s="16">
        <f>J24+J30</f>
        <v>241535918.65000001</v>
      </c>
    </row>
    <row r="32" spans="1:12" ht="33.75" customHeight="1">
      <c r="A32" s="86" t="s">
        <v>279</v>
      </c>
      <c r="B32" s="166" t="s">
        <v>173</v>
      </c>
      <c r="C32" s="166"/>
      <c r="D32" s="10" t="s">
        <v>108</v>
      </c>
      <c r="E32" s="10" t="s">
        <v>109</v>
      </c>
      <c r="F32" s="10" t="s">
        <v>36</v>
      </c>
      <c r="G32" s="10" t="s">
        <v>37</v>
      </c>
      <c r="H32" s="15">
        <v>239468020</v>
      </c>
      <c r="I32" s="15">
        <v>119734020</v>
      </c>
      <c r="J32" s="20">
        <v>102213316.79000001</v>
      </c>
    </row>
    <row r="33" spans="1:10" ht="34.5" customHeight="1">
      <c r="A33" s="86" t="s">
        <v>279</v>
      </c>
      <c r="B33" s="166" t="s">
        <v>173</v>
      </c>
      <c r="C33" s="166"/>
      <c r="D33" s="10" t="s">
        <v>108</v>
      </c>
      <c r="E33" s="10" t="s">
        <v>109</v>
      </c>
      <c r="F33" s="10" t="s">
        <v>134</v>
      </c>
      <c r="G33" s="10" t="s">
        <v>316</v>
      </c>
      <c r="H33" s="15">
        <v>51172860</v>
      </c>
      <c r="I33" s="15">
        <v>25586440</v>
      </c>
      <c r="J33" s="20">
        <v>21808384</v>
      </c>
    </row>
    <row r="34" spans="1:10" ht="33.75" customHeight="1">
      <c r="A34" s="86" t="s">
        <v>279</v>
      </c>
      <c r="B34" s="166" t="s">
        <v>173</v>
      </c>
      <c r="C34" s="166"/>
      <c r="D34" s="10" t="s">
        <v>108</v>
      </c>
      <c r="E34" s="10" t="s">
        <v>109</v>
      </c>
      <c r="F34" s="10" t="s">
        <v>135</v>
      </c>
      <c r="G34" s="10" t="s">
        <v>130</v>
      </c>
      <c r="H34" s="15">
        <v>36014600</v>
      </c>
      <c r="I34" s="15">
        <v>18007300</v>
      </c>
      <c r="J34" s="20">
        <v>15259883</v>
      </c>
    </row>
    <row r="35" spans="1:10" ht="27.6">
      <c r="A35" s="86" t="s">
        <v>279</v>
      </c>
      <c r="B35" s="166" t="s">
        <v>173</v>
      </c>
      <c r="C35" s="166"/>
      <c r="D35" s="10" t="s">
        <v>108</v>
      </c>
      <c r="E35" s="10" t="s">
        <v>109</v>
      </c>
      <c r="F35" s="10" t="s">
        <v>187</v>
      </c>
      <c r="G35" s="10" t="s">
        <v>188</v>
      </c>
      <c r="H35" s="15">
        <v>385190</v>
      </c>
      <c r="I35" s="15">
        <v>192600</v>
      </c>
      <c r="J35" s="20">
        <v>157890</v>
      </c>
    </row>
    <row r="36" spans="1:10" ht="30.75" customHeight="1">
      <c r="A36" s="86" t="s">
        <v>279</v>
      </c>
      <c r="B36" s="166" t="s">
        <v>173</v>
      </c>
      <c r="C36" s="166"/>
      <c r="D36" s="10" t="s">
        <v>108</v>
      </c>
      <c r="E36" s="10" t="s">
        <v>109</v>
      </c>
      <c r="F36" s="10" t="s">
        <v>189</v>
      </c>
      <c r="G36" s="10" t="s">
        <v>317</v>
      </c>
      <c r="H36" s="15">
        <v>16291750</v>
      </c>
      <c r="I36" s="15">
        <v>8145880</v>
      </c>
      <c r="J36" s="20">
        <v>6669742</v>
      </c>
    </row>
    <row r="37" spans="1:10" ht="33.75" customHeight="1">
      <c r="A37" s="86" t="s">
        <v>279</v>
      </c>
      <c r="B37" s="166" t="s">
        <v>173</v>
      </c>
      <c r="C37" s="166"/>
      <c r="D37" s="10" t="s">
        <v>108</v>
      </c>
      <c r="E37" s="10" t="s">
        <v>109</v>
      </c>
      <c r="F37" s="10" t="s">
        <v>190</v>
      </c>
      <c r="G37" s="10" t="s">
        <v>318</v>
      </c>
      <c r="H37" s="15">
        <v>7642360</v>
      </c>
      <c r="I37" s="15">
        <v>3821180</v>
      </c>
      <c r="J37" s="20">
        <v>3085180</v>
      </c>
    </row>
    <row r="38" spans="1:10" ht="32.25" customHeight="1">
      <c r="A38" s="86" t="s">
        <v>279</v>
      </c>
      <c r="B38" s="166" t="s">
        <v>173</v>
      </c>
      <c r="C38" s="166"/>
      <c r="D38" s="10" t="s">
        <v>108</v>
      </c>
      <c r="E38" s="10" t="s">
        <v>109</v>
      </c>
      <c r="F38" s="10" t="s">
        <v>41</v>
      </c>
      <c r="G38" s="10" t="s">
        <v>319</v>
      </c>
      <c r="H38" s="15">
        <v>4453290</v>
      </c>
      <c r="I38" s="15">
        <v>2226650</v>
      </c>
      <c r="J38" s="20">
        <v>-549318</v>
      </c>
    </row>
    <row r="39" spans="1:10" ht="32.25" customHeight="1">
      <c r="A39" s="86" t="s">
        <v>279</v>
      </c>
      <c r="B39" s="166" t="s">
        <v>173</v>
      </c>
      <c r="C39" s="166"/>
      <c r="D39" s="10" t="s">
        <v>108</v>
      </c>
      <c r="E39" s="10" t="s">
        <v>109</v>
      </c>
      <c r="F39" s="10" t="s">
        <v>43</v>
      </c>
      <c r="G39" s="10" t="s">
        <v>320</v>
      </c>
      <c r="H39" s="15">
        <v>4840990</v>
      </c>
      <c r="I39" s="15">
        <v>1613670</v>
      </c>
      <c r="J39" s="20">
        <v>0</v>
      </c>
    </row>
    <row r="40" spans="1:10" ht="30.75" customHeight="1">
      <c r="A40" s="86" t="s">
        <v>279</v>
      </c>
      <c r="B40" s="166" t="s">
        <v>173</v>
      </c>
      <c r="C40" s="166"/>
      <c r="D40" s="10" t="s">
        <v>108</v>
      </c>
      <c r="E40" s="10" t="s">
        <v>109</v>
      </c>
      <c r="F40" s="10" t="s">
        <v>191</v>
      </c>
      <c r="G40" s="10" t="s">
        <v>321</v>
      </c>
      <c r="H40" s="15">
        <v>1040530</v>
      </c>
      <c r="I40" s="15">
        <v>520270</v>
      </c>
      <c r="J40" s="20">
        <v>425851</v>
      </c>
    </row>
    <row r="41" spans="1:10" ht="33" customHeight="1">
      <c r="A41" s="86" t="s">
        <v>279</v>
      </c>
      <c r="B41" s="166" t="s">
        <v>173</v>
      </c>
      <c r="C41" s="166"/>
      <c r="D41" s="10" t="s">
        <v>108</v>
      </c>
      <c r="E41" s="10" t="s">
        <v>109</v>
      </c>
      <c r="F41" s="10" t="s">
        <v>45</v>
      </c>
      <c r="G41" s="10" t="s">
        <v>322</v>
      </c>
      <c r="H41" s="15">
        <v>7874490</v>
      </c>
      <c r="I41" s="15">
        <v>3937250</v>
      </c>
      <c r="J41" s="20">
        <v>3340551</v>
      </c>
    </row>
    <row r="42" spans="1:10" ht="28.95" customHeight="1">
      <c r="A42" s="86" t="s">
        <v>279</v>
      </c>
      <c r="B42" s="166" t="s">
        <v>173</v>
      </c>
      <c r="C42" s="166"/>
      <c r="D42" s="10" t="s">
        <v>108</v>
      </c>
      <c r="E42" s="10" t="s">
        <v>109</v>
      </c>
      <c r="F42" s="10" t="s">
        <v>47</v>
      </c>
      <c r="G42" s="10" t="s">
        <v>48</v>
      </c>
      <c r="H42" s="15">
        <v>530000</v>
      </c>
      <c r="I42" s="15">
        <v>203340</v>
      </c>
      <c r="J42" s="20">
        <v>110510.97</v>
      </c>
    </row>
    <row r="43" spans="1:10" ht="34.5" customHeight="1">
      <c r="A43" s="86" t="s">
        <v>279</v>
      </c>
      <c r="B43" s="166" t="s">
        <v>173</v>
      </c>
      <c r="C43" s="166"/>
      <c r="D43" s="10" t="s">
        <v>108</v>
      </c>
      <c r="E43" s="10" t="s">
        <v>109</v>
      </c>
      <c r="F43" s="10" t="s">
        <v>114</v>
      </c>
      <c r="G43" s="10" t="s">
        <v>323</v>
      </c>
      <c r="H43" s="15">
        <v>1896000</v>
      </c>
      <c r="I43" s="15">
        <v>948000</v>
      </c>
      <c r="J43" s="20">
        <v>607778.19999999995</v>
      </c>
    </row>
    <row r="44" spans="1:10" ht="33.75" customHeight="1">
      <c r="A44" s="86" t="s">
        <v>279</v>
      </c>
      <c r="B44" s="166" t="s">
        <v>173</v>
      </c>
      <c r="C44" s="166"/>
      <c r="D44" s="10" t="s">
        <v>108</v>
      </c>
      <c r="E44" s="10" t="s">
        <v>109</v>
      </c>
      <c r="F44" s="10" t="s">
        <v>50</v>
      </c>
      <c r="G44" s="10" t="s">
        <v>324</v>
      </c>
      <c r="H44" s="15">
        <v>11800000</v>
      </c>
      <c r="I44" s="15">
        <v>5900000</v>
      </c>
      <c r="J44" s="20">
        <v>3774137.69</v>
      </c>
    </row>
    <row r="45" spans="1:10" ht="33.75" customHeight="1">
      <c r="A45" s="86" t="s">
        <v>279</v>
      </c>
      <c r="B45" s="166" t="s">
        <v>173</v>
      </c>
      <c r="C45" s="166"/>
      <c r="D45" s="10" t="s">
        <v>108</v>
      </c>
      <c r="E45" s="10" t="s">
        <v>109</v>
      </c>
      <c r="F45" s="10" t="s">
        <v>52</v>
      </c>
      <c r="G45" s="10" t="s">
        <v>325</v>
      </c>
      <c r="H45" s="15">
        <v>3250000</v>
      </c>
      <c r="I45" s="15">
        <v>1416670</v>
      </c>
      <c r="J45" s="20">
        <v>1357992.8</v>
      </c>
    </row>
    <row r="46" spans="1:10" ht="31.5" customHeight="1">
      <c r="A46" s="86" t="s">
        <v>279</v>
      </c>
      <c r="B46" s="166" t="s">
        <v>173</v>
      </c>
      <c r="C46" s="166"/>
      <c r="D46" s="10" t="s">
        <v>108</v>
      </c>
      <c r="E46" s="10" t="s">
        <v>109</v>
      </c>
      <c r="F46" s="10" t="s">
        <v>192</v>
      </c>
      <c r="G46" s="10" t="s">
        <v>326</v>
      </c>
      <c r="H46" s="15">
        <v>110000</v>
      </c>
      <c r="I46" s="15">
        <v>55000</v>
      </c>
      <c r="J46" s="20">
        <v>24664.81</v>
      </c>
    </row>
    <row r="47" spans="1:10" ht="30" customHeight="1">
      <c r="A47" s="86" t="s">
        <v>279</v>
      </c>
      <c r="B47" s="166" t="s">
        <v>173</v>
      </c>
      <c r="C47" s="166"/>
      <c r="D47" s="10" t="s">
        <v>108</v>
      </c>
      <c r="E47" s="10" t="s">
        <v>109</v>
      </c>
      <c r="F47" s="10" t="s">
        <v>55</v>
      </c>
      <c r="G47" s="10" t="s">
        <v>56</v>
      </c>
      <c r="H47" s="15">
        <v>5190000</v>
      </c>
      <c r="I47" s="15">
        <v>2595000</v>
      </c>
      <c r="J47" s="20">
        <v>1710474.63</v>
      </c>
    </row>
    <row r="48" spans="1:10" ht="31.5" customHeight="1">
      <c r="A48" s="86" t="s">
        <v>279</v>
      </c>
      <c r="B48" s="166" t="s">
        <v>173</v>
      </c>
      <c r="C48" s="166"/>
      <c r="D48" s="10" t="s">
        <v>108</v>
      </c>
      <c r="E48" s="10" t="s">
        <v>109</v>
      </c>
      <c r="F48" s="10" t="s">
        <v>57</v>
      </c>
      <c r="G48" s="10" t="s">
        <v>58</v>
      </c>
      <c r="H48" s="15">
        <v>1240000</v>
      </c>
      <c r="I48" s="15">
        <v>620000</v>
      </c>
      <c r="J48" s="20">
        <v>373749.8</v>
      </c>
    </row>
    <row r="49" spans="1:10" ht="33.75" customHeight="1">
      <c r="A49" s="86" t="s">
        <v>279</v>
      </c>
      <c r="B49" s="166" t="s">
        <v>173</v>
      </c>
      <c r="C49" s="166"/>
      <c r="D49" s="10" t="s">
        <v>108</v>
      </c>
      <c r="E49" s="10" t="s">
        <v>109</v>
      </c>
      <c r="F49" s="10" t="s">
        <v>59</v>
      </c>
      <c r="G49" s="10" t="s">
        <v>327</v>
      </c>
      <c r="H49" s="15">
        <v>538000</v>
      </c>
      <c r="I49" s="15">
        <v>269000</v>
      </c>
      <c r="J49" s="20">
        <v>183406.23</v>
      </c>
    </row>
    <row r="50" spans="1:10" ht="45" customHeight="1">
      <c r="A50" s="86" t="s">
        <v>279</v>
      </c>
      <c r="B50" s="166" t="s">
        <v>173</v>
      </c>
      <c r="C50" s="166"/>
      <c r="D50" s="10" t="s">
        <v>108</v>
      </c>
      <c r="E50" s="10" t="s">
        <v>109</v>
      </c>
      <c r="F50" s="10" t="s">
        <v>61</v>
      </c>
      <c r="G50" s="10" t="s">
        <v>328</v>
      </c>
      <c r="H50" s="15">
        <v>15010000</v>
      </c>
      <c r="I50" s="15">
        <v>7505000</v>
      </c>
      <c r="J50" s="20">
        <v>5564794.8700000001</v>
      </c>
    </row>
    <row r="51" spans="1:10" ht="46.5" customHeight="1">
      <c r="A51" s="86" t="s">
        <v>279</v>
      </c>
      <c r="B51" s="166" t="s">
        <v>173</v>
      </c>
      <c r="C51" s="166"/>
      <c r="D51" s="10" t="s">
        <v>108</v>
      </c>
      <c r="E51" s="10" t="s">
        <v>109</v>
      </c>
      <c r="F51" s="10" t="s">
        <v>63</v>
      </c>
      <c r="G51" s="10" t="s">
        <v>329</v>
      </c>
      <c r="H51" s="15">
        <v>3717000</v>
      </c>
      <c r="I51" s="15">
        <v>1858500</v>
      </c>
      <c r="J51" s="20">
        <v>1277547.69</v>
      </c>
    </row>
    <row r="52" spans="1:10" ht="33" customHeight="1">
      <c r="A52" s="86" t="s">
        <v>279</v>
      </c>
      <c r="B52" s="166" t="s">
        <v>173</v>
      </c>
      <c r="C52" s="166"/>
      <c r="D52" s="10" t="s">
        <v>108</v>
      </c>
      <c r="E52" s="10" t="s">
        <v>109</v>
      </c>
      <c r="F52" s="10" t="s">
        <v>102</v>
      </c>
      <c r="G52" s="10" t="s">
        <v>330</v>
      </c>
      <c r="H52" s="15">
        <v>5840000</v>
      </c>
      <c r="I52" s="15">
        <v>2213340</v>
      </c>
      <c r="J52" s="20">
        <v>523079.8</v>
      </c>
    </row>
    <row r="53" spans="1:10" ht="34.5" customHeight="1">
      <c r="A53" s="86" t="s">
        <v>279</v>
      </c>
      <c r="B53" s="166" t="s">
        <v>173</v>
      </c>
      <c r="C53" s="166"/>
      <c r="D53" s="10" t="s">
        <v>108</v>
      </c>
      <c r="E53" s="10" t="s">
        <v>109</v>
      </c>
      <c r="F53" s="10" t="s">
        <v>136</v>
      </c>
      <c r="G53" s="10" t="s">
        <v>331</v>
      </c>
      <c r="H53" s="15">
        <v>9100000</v>
      </c>
      <c r="I53" s="15">
        <v>4550000</v>
      </c>
      <c r="J53" s="20">
        <v>3452476.67</v>
      </c>
    </row>
    <row r="54" spans="1:10" ht="35.25" customHeight="1">
      <c r="A54" s="86" t="s">
        <v>279</v>
      </c>
      <c r="B54" s="166" t="s">
        <v>173</v>
      </c>
      <c r="C54" s="166"/>
      <c r="D54" s="10" t="s">
        <v>108</v>
      </c>
      <c r="E54" s="10" t="s">
        <v>109</v>
      </c>
      <c r="F54" s="10" t="s">
        <v>137</v>
      </c>
      <c r="G54" s="10" t="s">
        <v>103</v>
      </c>
      <c r="H54" s="15">
        <v>80000000</v>
      </c>
      <c r="I54" s="15">
        <v>40000000</v>
      </c>
      <c r="J54" s="20">
        <v>25473273.09</v>
      </c>
    </row>
    <row r="55" spans="1:10" ht="32.25" customHeight="1">
      <c r="A55" s="86" t="s">
        <v>279</v>
      </c>
      <c r="B55" s="166" t="s">
        <v>173</v>
      </c>
      <c r="C55" s="166"/>
      <c r="D55" s="10" t="s">
        <v>108</v>
      </c>
      <c r="E55" s="10" t="s">
        <v>109</v>
      </c>
      <c r="F55" s="10" t="s">
        <v>138</v>
      </c>
      <c r="G55" s="10" t="s">
        <v>104</v>
      </c>
      <c r="H55" s="15">
        <v>20000000</v>
      </c>
      <c r="I55" s="15">
        <v>10000000</v>
      </c>
      <c r="J55" s="20">
        <v>6912906.7300000004</v>
      </c>
    </row>
    <row r="56" spans="1:10" ht="33" customHeight="1">
      <c r="A56" s="86" t="s">
        <v>279</v>
      </c>
      <c r="B56" s="166" t="s">
        <v>173</v>
      </c>
      <c r="C56" s="166"/>
      <c r="D56" s="10" t="s">
        <v>108</v>
      </c>
      <c r="E56" s="10" t="s">
        <v>109</v>
      </c>
      <c r="F56" s="10" t="s">
        <v>193</v>
      </c>
      <c r="G56" s="10" t="s">
        <v>194</v>
      </c>
      <c r="H56" s="15">
        <v>21000000</v>
      </c>
      <c r="I56" s="15">
        <v>10500000</v>
      </c>
      <c r="J56" s="20">
        <v>6135549.3200000003</v>
      </c>
    </row>
    <row r="57" spans="1:10" ht="33.75" customHeight="1">
      <c r="A57" s="86" t="s">
        <v>279</v>
      </c>
      <c r="B57" s="166" t="s">
        <v>173</v>
      </c>
      <c r="C57" s="166"/>
      <c r="D57" s="10" t="s">
        <v>108</v>
      </c>
      <c r="E57" s="10" t="s">
        <v>109</v>
      </c>
      <c r="F57" s="10" t="s">
        <v>195</v>
      </c>
      <c r="G57" s="10" t="s">
        <v>332</v>
      </c>
      <c r="H57" s="15">
        <v>3000000</v>
      </c>
      <c r="I57" s="15">
        <v>1500000</v>
      </c>
      <c r="J57" s="20">
        <v>1212678.78</v>
      </c>
    </row>
    <row r="58" spans="1:10" ht="34.5" customHeight="1">
      <c r="A58" s="86" t="s">
        <v>279</v>
      </c>
      <c r="B58" s="166" t="s">
        <v>173</v>
      </c>
      <c r="C58" s="166"/>
      <c r="D58" s="10" t="s">
        <v>108</v>
      </c>
      <c r="E58" s="10" t="s">
        <v>109</v>
      </c>
      <c r="F58" s="10" t="s">
        <v>196</v>
      </c>
      <c r="G58" s="10" t="s">
        <v>333</v>
      </c>
      <c r="H58" s="15">
        <v>490000</v>
      </c>
      <c r="I58" s="15">
        <v>245000</v>
      </c>
      <c r="J58" s="20">
        <v>195897.8</v>
      </c>
    </row>
    <row r="59" spans="1:10" ht="30.75" customHeight="1">
      <c r="A59" s="86" t="s">
        <v>279</v>
      </c>
      <c r="B59" s="166" t="s">
        <v>173</v>
      </c>
      <c r="C59" s="166"/>
      <c r="D59" s="10" t="s">
        <v>108</v>
      </c>
      <c r="E59" s="10" t="s">
        <v>109</v>
      </c>
      <c r="F59" s="10" t="s">
        <v>197</v>
      </c>
      <c r="G59" s="10" t="s">
        <v>334</v>
      </c>
      <c r="H59" s="15">
        <v>550000</v>
      </c>
      <c r="I59" s="15">
        <v>275000</v>
      </c>
      <c r="J59" s="20">
        <v>31451.65</v>
      </c>
    </row>
    <row r="60" spans="1:10" ht="34.5" customHeight="1">
      <c r="A60" s="86" t="s">
        <v>279</v>
      </c>
      <c r="B60" s="166" t="s">
        <v>173</v>
      </c>
      <c r="C60" s="166"/>
      <c r="D60" s="10" t="s">
        <v>108</v>
      </c>
      <c r="E60" s="10" t="s">
        <v>109</v>
      </c>
      <c r="F60" s="10" t="s">
        <v>65</v>
      </c>
      <c r="G60" s="10" t="s">
        <v>66</v>
      </c>
      <c r="H60" s="15">
        <v>2380000</v>
      </c>
      <c r="I60" s="15">
        <v>1190000</v>
      </c>
      <c r="J60" s="20">
        <v>782383.46</v>
      </c>
    </row>
    <row r="61" spans="1:10" ht="33" customHeight="1">
      <c r="A61" s="86" t="s">
        <v>279</v>
      </c>
      <c r="B61" s="166" t="s">
        <v>173</v>
      </c>
      <c r="C61" s="166"/>
      <c r="D61" s="10" t="s">
        <v>108</v>
      </c>
      <c r="E61" s="10" t="s">
        <v>109</v>
      </c>
      <c r="F61" s="10" t="s">
        <v>67</v>
      </c>
      <c r="G61" s="10" t="s">
        <v>335</v>
      </c>
      <c r="H61" s="15">
        <v>14000</v>
      </c>
      <c r="I61" s="15">
        <v>7000</v>
      </c>
      <c r="J61" s="20">
        <v>2537.29</v>
      </c>
    </row>
    <row r="62" spans="1:10" ht="33" customHeight="1">
      <c r="A62" s="86" t="s">
        <v>279</v>
      </c>
      <c r="B62" s="166" t="s">
        <v>173</v>
      </c>
      <c r="C62" s="166"/>
      <c r="D62" s="10" t="s">
        <v>108</v>
      </c>
      <c r="E62" s="10" t="s">
        <v>109</v>
      </c>
      <c r="F62" s="10" t="s">
        <v>198</v>
      </c>
      <c r="G62" s="10" t="s">
        <v>115</v>
      </c>
      <c r="H62" s="15">
        <v>1920000</v>
      </c>
      <c r="I62" s="15">
        <v>1100000</v>
      </c>
      <c r="J62" s="20">
        <v>603373.61</v>
      </c>
    </row>
    <row r="63" spans="1:10" ht="32.25" customHeight="1">
      <c r="A63" s="86" t="s">
        <v>279</v>
      </c>
      <c r="B63" s="166" t="s">
        <v>173</v>
      </c>
      <c r="C63" s="166"/>
      <c r="D63" s="10" t="s">
        <v>108</v>
      </c>
      <c r="E63" s="10" t="s">
        <v>109</v>
      </c>
      <c r="F63" s="10">
        <v>201100</v>
      </c>
      <c r="G63" s="10" t="s">
        <v>336</v>
      </c>
      <c r="H63" s="15">
        <v>25000</v>
      </c>
      <c r="I63" s="15">
        <v>12000</v>
      </c>
      <c r="J63" s="20">
        <v>0</v>
      </c>
    </row>
    <row r="64" spans="1:10" ht="32.25" customHeight="1">
      <c r="A64" s="86" t="s">
        <v>279</v>
      </c>
      <c r="B64" s="166" t="s">
        <v>173</v>
      </c>
      <c r="C64" s="166"/>
      <c r="D64" s="10" t="s">
        <v>108</v>
      </c>
      <c r="E64" s="10" t="s">
        <v>109</v>
      </c>
      <c r="F64" s="10">
        <v>201200</v>
      </c>
      <c r="G64" s="10" t="s">
        <v>337</v>
      </c>
      <c r="H64" s="15">
        <v>100000</v>
      </c>
      <c r="I64" s="15">
        <v>40000</v>
      </c>
      <c r="J64" s="20">
        <v>0</v>
      </c>
    </row>
    <row r="65" spans="1:10" ht="33" customHeight="1">
      <c r="A65" s="86" t="s">
        <v>279</v>
      </c>
      <c r="B65" s="166" t="s">
        <v>173</v>
      </c>
      <c r="C65" s="166"/>
      <c r="D65" s="10" t="s">
        <v>108</v>
      </c>
      <c r="E65" s="10" t="s">
        <v>109</v>
      </c>
      <c r="F65" s="10" t="s">
        <v>141</v>
      </c>
      <c r="G65" s="10" t="s">
        <v>338</v>
      </c>
      <c r="H65" s="15">
        <v>120000</v>
      </c>
      <c r="I65" s="15">
        <v>60000</v>
      </c>
      <c r="J65" s="20">
        <v>24322.2</v>
      </c>
    </row>
    <row r="66" spans="1:10" ht="30.75" customHeight="1">
      <c r="A66" s="86" t="s">
        <v>279</v>
      </c>
      <c r="B66" s="166" t="s">
        <v>173</v>
      </c>
      <c r="C66" s="166"/>
      <c r="D66" s="10" t="s">
        <v>108</v>
      </c>
      <c r="E66" s="10" t="s">
        <v>109</v>
      </c>
      <c r="F66" s="10" t="s">
        <v>117</v>
      </c>
      <c r="G66" s="10" t="s">
        <v>339</v>
      </c>
      <c r="H66" s="15">
        <v>170000</v>
      </c>
      <c r="I66" s="15">
        <v>75000</v>
      </c>
      <c r="J66" s="20">
        <v>73328.89</v>
      </c>
    </row>
    <row r="67" spans="1:10" ht="69">
      <c r="A67" s="86" t="s">
        <v>279</v>
      </c>
      <c r="B67" s="166" t="s">
        <v>173</v>
      </c>
      <c r="C67" s="166"/>
      <c r="D67" s="10" t="s">
        <v>108</v>
      </c>
      <c r="E67" s="10" t="s">
        <v>109</v>
      </c>
      <c r="F67" s="10" t="s">
        <v>72</v>
      </c>
      <c r="G67" s="10" t="s">
        <v>340</v>
      </c>
      <c r="H67" s="15">
        <v>1300000</v>
      </c>
      <c r="I67" s="15">
        <v>502000</v>
      </c>
      <c r="J67" s="20">
        <v>955</v>
      </c>
    </row>
    <row r="68" spans="1:10" ht="31.5" customHeight="1">
      <c r="A68" s="86" t="s">
        <v>279</v>
      </c>
      <c r="B68" s="166" t="s">
        <v>173</v>
      </c>
      <c r="C68" s="166"/>
      <c r="D68" s="10" t="s">
        <v>108</v>
      </c>
      <c r="E68" s="10" t="s">
        <v>109</v>
      </c>
      <c r="F68" s="10" t="s">
        <v>199</v>
      </c>
      <c r="G68" s="10" t="s">
        <v>341</v>
      </c>
      <c r="H68" s="15">
        <v>20000</v>
      </c>
      <c r="I68" s="15">
        <v>10000</v>
      </c>
      <c r="J68" s="20">
        <v>1119</v>
      </c>
    </row>
    <row r="69" spans="1:10" ht="34.5" customHeight="1">
      <c r="A69" s="86" t="s">
        <v>279</v>
      </c>
      <c r="B69" s="166" t="s">
        <v>173</v>
      </c>
      <c r="C69" s="166"/>
      <c r="D69" s="10" t="s">
        <v>108</v>
      </c>
      <c r="E69" s="10" t="s">
        <v>109</v>
      </c>
      <c r="F69" s="10" t="s">
        <v>200</v>
      </c>
      <c r="G69" s="10" t="s">
        <v>342</v>
      </c>
      <c r="H69" s="15">
        <v>525000</v>
      </c>
      <c r="I69" s="15">
        <v>341250</v>
      </c>
      <c r="J69" s="20">
        <v>333625</v>
      </c>
    </row>
    <row r="70" spans="1:10" ht="33" customHeight="1">
      <c r="A70" s="86" t="s">
        <v>279</v>
      </c>
      <c r="B70" s="166" t="s">
        <v>173</v>
      </c>
      <c r="C70" s="166"/>
      <c r="D70" s="10" t="s">
        <v>108</v>
      </c>
      <c r="E70" s="10" t="s">
        <v>109</v>
      </c>
      <c r="F70" s="10" t="s">
        <v>118</v>
      </c>
      <c r="G70" s="10" t="s">
        <v>74</v>
      </c>
      <c r="H70" s="15">
        <v>776000</v>
      </c>
      <c r="I70" s="15">
        <v>388000</v>
      </c>
      <c r="J70" s="20">
        <v>104592.38</v>
      </c>
    </row>
    <row r="71" spans="1:10" ht="33" customHeight="1">
      <c r="A71" s="86" t="s">
        <v>279</v>
      </c>
      <c r="B71" s="166" t="s">
        <v>173</v>
      </c>
      <c r="C71" s="166"/>
      <c r="D71" s="10" t="s">
        <v>108</v>
      </c>
      <c r="E71" s="10" t="s">
        <v>109</v>
      </c>
      <c r="F71" s="10" t="s">
        <v>76</v>
      </c>
      <c r="G71" s="10" t="s">
        <v>77</v>
      </c>
      <c r="H71" s="15">
        <v>1750000</v>
      </c>
      <c r="I71" s="15">
        <v>875000</v>
      </c>
      <c r="J71" s="20">
        <v>744095.86</v>
      </c>
    </row>
    <row r="72" spans="1:10" ht="36" customHeight="1">
      <c r="A72" s="86" t="s">
        <v>279</v>
      </c>
      <c r="B72" s="166" t="s">
        <v>173</v>
      </c>
      <c r="C72" s="166"/>
      <c r="D72" s="10" t="s">
        <v>108</v>
      </c>
      <c r="E72" s="10" t="s">
        <v>109</v>
      </c>
      <c r="F72" s="10" t="s">
        <v>80</v>
      </c>
      <c r="G72" s="10" t="s">
        <v>349</v>
      </c>
      <c r="H72" s="15">
        <v>2307590</v>
      </c>
      <c r="I72" s="15">
        <v>1153800</v>
      </c>
      <c r="J72" s="20">
        <v>1153800</v>
      </c>
    </row>
    <row r="73" spans="1:10" ht="69">
      <c r="A73" s="86" t="s">
        <v>279</v>
      </c>
      <c r="B73" s="166" t="s">
        <v>173</v>
      </c>
      <c r="C73" s="166"/>
      <c r="D73" s="10" t="s">
        <v>108</v>
      </c>
      <c r="E73" s="10" t="s">
        <v>109</v>
      </c>
      <c r="F73" s="10" t="s">
        <v>82</v>
      </c>
      <c r="G73" s="10" t="s">
        <v>348</v>
      </c>
      <c r="H73" s="15">
        <v>0</v>
      </c>
      <c r="I73" s="15">
        <v>0</v>
      </c>
      <c r="J73" s="20">
        <v>-4349.37</v>
      </c>
    </row>
    <row r="74" spans="1:10">
      <c r="A74" s="123" t="s">
        <v>266</v>
      </c>
      <c r="B74" s="123"/>
      <c r="C74" s="123"/>
      <c r="D74" s="123"/>
      <c r="E74" s="123"/>
      <c r="F74" s="123"/>
      <c r="G74" s="123"/>
      <c r="H74" s="13">
        <f>SUM(H32:H73)</f>
        <v>563852670</v>
      </c>
      <c r="I74" s="13">
        <f>SUM(I32:I73)</f>
        <v>280193160</v>
      </c>
      <c r="J74" s="13">
        <f>SUM(J32:J73)</f>
        <v>215153634.64000002</v>
      </c>
    </row>
    <row r="75" spans="1:10">
      <c r="A75" s="84" t="s">
        <v>279</v>
      </c>
      <c r="B75" s="166" t="s">
        <v>173</v>
      </c>
      <c r="C75" s="166"/>
      <c r="D75" s="84" t="s">
        <v>108</v>
      </c>
      <c r="E75" s="84" t="s">
        <v>109</v>
      </c>
      <c r="F75" s="84">
        <v>564801</v>
      </c>
      <c r="G75" s="84" t="s">
        <v>343</v>
      </c>
      <c r="H75" s="15">
        <v>241700</v>
      </c>
      <c r="I75" s="15">
        <v>241700</v>
      </c>
      <c r="J75" s="20">
        <v>241689</v>
      </c>
    </row>
    <row r="76" spans="1:10" ht="27.6">
      <c r="A76" s="86" t="s">
        <v>279</v>
      </c>
      <c r="B76" s="166" t="s">
        <v>173</v>
      </c>
      <c r="C76" s="166"/>
      <c r="D76" s="84" t="s">
        <v>108</v>
      </c>
      <c r="E76" s="84" t="s">
        <v>109</v>
      </c>
      <c r="F76" s="84">
        <v>564802</v>
      </c>
      <c r="G76" s="84" t="s">
        <v>344</v>
      </c>
      <c r="H76" s="15">
        <v>1369600</v>
      </c>
      <c r="I76" s="15">
        <v>1369600</v>
      </c>
      <c r="J76" s="20">
        <v>1369571</v>
      </c>
    </row>
    <row r="77" spans="1:10" ht="27.6">
      <c r="A77" s="86" t="s">
        <v>279</v>
      </c>
      <c r="B77" s="166" t="s">
        <v>173</v>
      </c>
      <c r="C77" s="166"/>
      <c r="D77" s="10" t="s">
        <v>108</v>
      </c>
      <c r="E77" s="10" t="s">
        <v>109</v>
      </c>
      <c r="F77" s="10">
        <v>710102</v>
      </c>
      <c r="G77" s="10" t="s">
        <v>345</v>
      </c>
      <c r="H77" s="15">
        <v>28661150</v>
      </c>
      <c r="I77" s="15">
        <v>14431910</v>
      </c>
      <c r="J77" s="20">
        <v>403886</v>
      </c>
    </row>
    <row r="78" spans="1:10" ht="36.75" customHeight="1">
      <c r="A78" s="86" t="s">
        <v>279</v>
      </c>
      <c r="B78" s="166" t="s">
        <v>173</v>
      </c>
      <c r="C78" s="166"/>
      <c r="D78" s="10" t="s">
        <v>108</v>
      </c>
      <c r="E78" s="10" t="s">
        <v>109</v>
      </c>
      <c r="F78" s="10">
        <v>710103</v>
      </c>
      <c r="G78" s="10" t="s">
        <v>346</v>
      </c>
      <c r="H78" s="15">
        <v>5428870</v>
      </c>
      <c r="I78" s="15">
        <v>2399960</v>
      </c>
      <c r="J78" s="71">
        <v>0</v>
      </c>
    </row>
    <row r="79" spans="1:10" ht="32.25" customHeight="1">
      <c r="A79" s="86" t="s">
        <v>279</v>
      </c>
      <c r="B79" s="166" t="s">
        <v>173</v>
      </c>
      <c r="C79" s="166"/>
      <c r="D79" s="10" t="s">
        <v>108</v>
      </c>
      <c r="E79" s="10" t="s">
        <v>109</v>
      </c>
      <c r="F79" s="10">
        <v>710130</v>
      </c>
      <c r="G79" s="10" t="s">
        <v>156</v>
      </c>
      <c r="H79" s="15">
        <v>75000</v>
      </c>
      <c r="I79" s="15">
        <v>37500</v>
      </c>
      <c r="J79" s="20">
        <v>1299.48</v>
      </c>
    </row>
    <row r="80" spans="1:10" ht="34.5" customHeight="1">
      <c r="A80" s="86" t="s">
        <v>279</v>
      </c>
      <c r="B80" s="166" t="s">
        <v>173</v>
      </c>
      <c r="C80" s="166"/>
      <c r="D80" s="10" t="s">
        <v>108</v>
      </c>
      <c r="E80" s="10" t="s">
        <v>109</v>
      </c>
      <c r="F80" s="10" t="s">
        <v>201</v>
      </c>
      <c r="G80" s="10" t="s">
        <v>347</v>
      </c>
      <c r="H80" s="15">
        <v>8531620</v>
      </c>
      <c r="I80" s="15">
        <v>4296620</v>
      </c>
      <c r="J80" s="20">
        <v>1589561.59</v>
      </c>
    </row>
    <row r="81" spans="1:10">
      <c r="A81" s="123" t="s">
        <v>277</v>
      </c>
      <c r="B81" s="123"/>
      <c r="C81" s="123"/>
      <c r="D81" s="123"/>
      <c r="E81" s="123"/>
      <c r="F81" s="123"/>
      <c r="G81" s="123"/>
      <c r="H81" s="13">
        <f>SUM(H75:H80)</f>
        <v>44307940</v>
      </c>
      <c r="I81" s="13">
        <f t="shared" ref="I81:J81" si="1">SUM(I75:I80)</f>
        <v>22777290</v>
      </c>
      <c r="J81" s="13">
        <f t="shared" si="1"/>
        <v>3606007.0700000003</v>
      </c>
    </row>
    <row r="82" spans="1:10">
      <c r="A82" s="167" t="s">
        <v>202</v>
      </c>
      <c r="B82" s="167"/>
      <c r="C82" s="167"/>
      <c r="D82" s="167"/>
      <c r="E82" s="167"/>
      <c r="F82" s="167"/>
      <c r="G82" s="167"/>
      <c r="H82" s="30">
        <f>H74+H81</f>
        <v>608160610</v>
      </c>
      <c r="I82" s="30">
        <f>I74+I81</f>
        <v>302970450</v>
      </c>
      <c r="J82" s="30">
        <f>J74+J81</f>
        <v>218759641.71000001</v>
      </c>
    </row>
    <row r="83" spans="1:10">
      <c r="A83" s="122" t="s">
        <v>165</v>
      </c>
      <c r="B83" s="122"/>
      <c r="C83" s="122"/>
      <c r="D83" s="122"/>
      <c r="E83" s="122"/>
      <c r="F83" s="122"/>
      <c r="G83" s="122"/>
      <c r="H83" s="30">
        <f>H31-H82</f>
        <v>-7616350</v>
      </c>
      <c r="I83" s="30">
        <f>I31-I82</f>
        <v>-7616350</v>
      </c>
      <c r="J83" s="30">
        <f>J31-J82</f>
        <v>22776276.939999998</v>
      </c>
    </row>
    <row r="84" spans="1:10">
      <c r="A84" s="123" t="s">
        <v>266</v>
      </c>
      <c r="B84" s="123"/>
      <c r="C84" s="123"/>
      <c r="D84" s="123"/>
      <c r="E84" s="123"/>
      <c r="F84" s="123"/>
      <c r="G84" s="123"/>
      <c r="H84" s="31">
        <f>H24-H74</f>
        <v>0</v>
      </c>
      <c r="I84" s="31">
        <f>I24-I74</f>
        <v>0</v>
      </c>
      <c r="J84" s="31">
        <f>J24-J74</f>
        <v>22422364.449999988</v>
      </c>
    </row>
    <row r="85" spans="1:10">
      <c r="A85" s="123" t="s">
        <v>277</v>
      </c>
      <c r="B85" s="123"/>
      <c r="C85" s="123"/>
      <c r="D85" s="123"/>
      <c r="E85" s="123"/>
      <c r="F85" s="123"/>
      <c r="G85" s="123"/>
      <c r="H85" s="31">
        <f>H30-H81</f>
        <v>-7616350</v>
      </c>
      <c r="I85" s="31">
        <f>I30-I81</f>
        <v>-7616350</v>
      </c>
      <c r="J85" s="31">
        <f>J30-J81</f>
        <v>353912.48999999929</v>
      </c>
    </row>
    <row r="86" spans="1:10">
      <c r="A86" s="81"/>
      <c r="B86" s="81"/>
      <c r="C86" s="81"/>
      <c r="D86" s="81"/>
      <c r="E86" s="81"/>
      <c r="F86" s="81"/>
      <c r="G86" s="81"/>
      <c r="H86" s="82"/>
      <c r="I86" s="82"/>
      <c r="J86" s="82"/>
    </row>
    <row r="87" spans="1:10">
      <c r="A87" s="81"/>
      <c r="B87" s="81"/>
      <c r="C87" s="81"/>
      <c r="D87" s="81"/>
      <c r="E87" s="81"/>
      <c r="F87" s="81"/>
      <c r="G87" s="81"/>
      <c r="H87" s="82"/>
      <c r="I87" s="82"/>
      <c r="J87" s="82"/>
    </row>
    <row r="88" spans="1:10">
      <c r="A88" s="32"/>
      <c r="B88" s="32"/>
      <c r="C88" s="32"/>
      <c r="D88" s="32"/>
      <c r="E88" s="32"/>
      <c r="F88" s="32"/>
      <c r="G88" s="32"/>
      <c r="H88" s="33"/>
      <c r="I88" s="33"/>
      <c r="J88" s="33"/>
    </row>
    <row r="89" spans="1:10">
      <c r="A89" s="120" t="s">
        <v>166</v>
      </c>
      <c r="B89" s="120"/>
      <c r="C89" s="120"/>
      <c r="D89" s="120"/>
      <c r="E89" s="120"/>
      <c r="F89" s="4"/>
      <c r="G89" s="4"/>
      <c r="H89" s="4"/>
      <c r="I89" s="4"/>
      <c r="J89" s="4"/>
    </row>
    <row r="90" spans="1:10">
      <c r="A90" s="152" t="s">
        <v>240</v>
      </c>
      <c r="B90" s="152"/>
      <c r="C90" s="152"/>
      <c r="D90" s="152"/>
      <c r="E90" s="152"/>
      <c r="F90" s="4"/>
      <c r="G90" s="120" t="s">
        <v>452</v>
      </c>
      <c r="H90" s="120"/>
      <c r="I90" s="120"/>
      <c r="J90" s="120"/>
    </row>
    <row r="91" spans="1:10">
      <c r="A91" s="4"/>
      <c r="B91" s="4"/>
      <c r="C91" s="4"/>
      <c r="D91" s="4"/>
      <c r="E91" s="4"/>
      <c r="F91" s="4"/>
      <c r="G91" s="120" t="s">
        <v>167</v>
      </c>
      <c r="H91" s="120"/>
      <c r="I91" s="120"/>
      <c r="J91" s="120"/>
    </row>
    <row r="92" spans="1:10">
      <c r="A92" s="4"/>
      <c r="B92" s="4"/>
      <c r="C92" s="4"/>
      <c r="D92" s="4"/>
      <c r="E92" s="4"/>
      <c r="F92" s="4"/>
      <c r="G92" s="120" t="s">
        <v>241</v>
      </c>
      <c r="H92" s="120"/>
      <c r="I92" s="120"/>
      <c r="J92" s="120"/>
    </row>
    <row r="93" spans="1:10">
      <c r="A93" s="4"/>
      <c r="B93" s="4"/>
      <c r="C93" s="4"/>
      <c r="D93" s="4"/>
      <c r="E93" s="4"/>
      <c r="F93" s="4"/>
    </row>
  </sheetData>
  <mergeCells count="86">
    <mergeCell ref="B15:C15"/>
    <mergeCell ref="B16:C16"/>
    <mergeCell ref="B17:C17"/>
    <mergeCell ref="B18:C18"/>
    <mergeCell ref="A8:J8"/>
    <mergeCell ref="B11:C11"/>
    <mergeCell ref="B12:C12"/>
    <mergeCell ref="B13:C13"/>
    <mergeCell ref="B14:C14"/>
    <mergeCell ref="F2:J2"/>
    <mergeCell ref="F3:J3"/>
    <mergeCell ref="F4:J4"/>
    <mergeCell ref="A6:J6"/>
    <mergeCell ref="A7:J7"/>
    <mergeCell ref="B20:C20"/>
    <mergeCell ref="B19:C19"/>
    <mergeCell ref="B22:C22"/>
    <mergeCell ref="B23:C23"/>
    <mergeCell ref="A24:G24"/>
    <mergeCell ref="B21:C21"/>
    <mergeCell ref="B25:C25"/>
    <mergeCell ref="B28:C28"/>
    <mergeCell ref="A30:G30"/>
    <mergeCell ref="A31:G31"/>
    <mergeCell ref="B32:C32"/>
    <mergeCell ref="B26:C26"/>
    <mergeCell ref="B27:C27"/>
    <mergeCell ref="B29:C29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A74:G74"/>
    <mergeCell ref="B77:C77"/>
    <mergeCell ref="B78:C78"/>
    <mergeCell ref="B79:C79"/>
    <mergeCell ref="B75:C75"/>
    <mergeCell ref="B76:C76"/>
    <mergeCell ref="B80:C80"/>
    <mergeCell ref="A81:G81"/>
    <mergeCell ref="A82:G82"/>
    <mergeCell ref="A83:G83"/>
    <mergeCell ref="G91:J91"/>
    <mergeCell ref="G92:J92"/>
    <mergeCell ref="A84:G84"/>
    <mergeCell ref="A85:G85"/>
    <mergeCell ref="A89:E89"/>
    <mergeCell ref="A90:E90"/>
    <mergeCell ref="G90:J90"/>
  </mergeCells>
  <pageMargins left="0" right="0" top="0.36811023599999998" bottom="0.74803149606299202" header="0.31496062992126" footer="0.31496062992126"/>
  <pageSetup orientation="landscape" r:id="rId1"/>
  <headerFooter>
    <oddFooter>&amp;LF-PS-30-15,ED.I,REV.2&amp;C&amp;P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zoomScale="96" zoomScaleNormal="96" workbookViewId="0">
      <selection activeCell="H229" sqref="H229"/>
    </sheetView>
  </sheetViews>
  <sheetFormatPr defaultColWidth="9" defaultRowHeight="14.4"/>
  <cols>
    <col min="1" max="1" width="9.6640625" customWidth="1"/>
    <col min="3" max="3" width="6.6640625" customWidth="1"/>
    <col min="4" max="4" width="11.6640625" customWidth="1"/>
    <col min="5" max="5" width="23.33203125" customWidth="1"/>
    <col min="6" max="6" width="11.44140625" customWidth="1"/>
    <col min="7" max="7" width="27.6640625" customWidth="1"/>
    <col min="8" max="8" width="11.33203125" customWidth="1"/>
    <col min="9" max="9" width="11.6640625" customWidth="1"/>
    <col min="10" max="10" width="10.6640625" customWidth="1"/>
    <col min="11" max="11" width="10.33203125" bestFit="1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120" t="s">
        <v>444</v>
      </c>
      <c r="G2" s="120"/>
      <c r="H2" s="120"/>
      <c r="I2" s="120"/>
      <c r="J2" s="120"/>
    </row>
    <row r="3" spans="1:10">
      <c r="A3" s="4"/>
      <c r="B3" s="4"/>
      <c r="C3" s="4"/>
      <c r="D3" s="4"/>
      <c r="E3" s="4"/>
      <c r="F3" s="120" t="s">
        <v>451</v>
      </c>
      <c r="G3" s="120"/>
      <c r="H3" s="120"/>
      <c r="I3" s="120"/>
      <c r="J3" s="120"/>
    </row>
    <row r="4" spans="1:10">
      <c r="A4" s="4"/>
      <c r="B4" s="4"/>
      <c r="C4" s="4"/>
      <c r="D4" s="4"/>
      <c r="E4" s="4"/>
      <c r="F4" s="168" t="s">
        <v>249</v>
      </c>
      <c r="G4" s="169"/>
      <c r="H4" s="169"/>
      <c r="I4" s="169"/>
      <c r="J4" s="169"/>
    </row>
    <row r="5" spans="1:10">
      <c r="A5" s="4"/>
      <c r="B5" s="4"/>
      <c r="C5" s="4"/>
      <c r="D5" s="4"/>
      <c r="E5" s="4"/>
      <c r="F5" s="6"/>
      <c r="G5" s="6"/>
      <c r="H5" s="6"/>
      <c r="I5" s="6"/>
      <c r="J5" s="6"/>
    </row>
    <row r="6" spans="1:10">
      <c r="A6" s="120" t="s">
        <v>2</v>
      </c>
      <c r="B6" s="120"/>
      <c r="C6" s="120"/>
      <c r="D6" s="120"/>
      <c r="E6" s="120"/>
      <c r="F6" s="120"/>
      <c r="G6" s="120"/>
      <c r="H6" s="120"/>
      <c r="I6" s="120"/>
      <c r="J6" s="120"/>
    </row>
    <row r="7" spans="1:10">
      <c r="A7" s="130" t="s">
        <v>242</v>
      </c>
      <c r="B7" s="120"/>
      <c r="C7" s="120"/>
      <c r="D7" s="120"/>
      <c r="E7" s="120"/>
      <c r="F7" s="120"/>
      <c r="G7" s="120"/>
      <c r="H7" s="120"/>
      <c r="I7" s="120"/>
      <c r="J7" s="120"/>
    </row>
    <row r="8" spans="1:10">
      <c r="A8" s="119" t="s">
        <v>360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0">
      <c r="A9" s="4"/>
      <c r="B9" s="4"/>
      <c r="C9" s="4"/>
      <c r="D9" s="4"/>
      <c r="E9" s="4"/>
      <c r="F9" s="4"/>
      <c r="G9" s="4"/>
      <c r="H9" s="4"/>
      <c r="I9" s="4"/>
      <c r="J9" s="18" t="s">
        <v>172</v>
      </c>
    </row>
    <row r="10" spans="1:10" ht="69">
      <c r="A10" s="7" t="s">
        <v>5</v>
      </c>
      <c r="B10" s="170" t="s">
        <v>169</v>
      </c>
      <c r="C10" s="171"/>
      <c r="D10" s="9" t="s">
        <v>170</v>
      </c>
      <c r="E10" s="9" t="s">
        <v>7</v>
      </c>
      <c r="F10" s="9" t="s">
        <v>8</v>
      </c>
      <c r="G10" s="9" t="s">
        <v>9</v>
      </c>
      <c r="H10" s="70" t="s">
        <v>237</v>
      </c>
      <c r="I10" s="7" t="s">
        <v>251</v>
      </c>
      <c r="J10" s="19" t="s">
        <v>244</v>
      </c>
    </row>
    <row r="11" spans="1:10" s="1" customFormat="1" ht="46.5" customHeight="1">
      <c r="A11" s="10" t="s">
        <v>10</v>
      </c>
      <c r="B11" s="166" t="s">
        <v>350</v>
      </c>
      <c r="C11" s="166"/>
      <c r="D11" s="10">
        <v>300530</v>
      </c>
      <c r="E11" s="10" t="s">
        <v>353</v>
      </c>
      <c r="F11" s="10"/>
      <c r="G11" s="10"/>
      <c r="H11" s="11">
        <v>0</v>
      </c>
      <c r="I11" s="11">
        <v>0</v>
      </c>
      <c r="J11" s="20">
        <v>2167.5</v>
      </c>
    </row>
    <row r="12" spans="1:10" s="1" customFormat="1" ht="30" customHeight="1">
      <c r="A12" s="10" t="s">
        <v>10</v>
      </c>
      <c r="B12" s="166" t="s">
        <v>350</v>
      </c>
      <c r="C12" s="166"/>
      <c r="D12" s="10">
        <v>305000</v>
      </c>
      <c r="E12" s="10" t="s">
        <v>205</v>
      </c>
      <c r="F12" s="10"/>
      <c r="G12" s="10"/>
      <c r="H12" s="11">
        <v>6000</v>
      </c>
      <c r="I12" s="11">
        <v>4000</v>
      </c>
      <c r="J12" s="20">
        <v>0</v>
      </c>
    </row>
    <row r="13" spans="1:10" s="1" customFormat="1" ht="30.6" customHeight="1">
      <c r="A13" s="10" t="s">
        <v>10</v>
      </c>
      <c r="B13" s="166" t="s">
        <v>350</v>
      </c>
      <c r="C13" s="166"/>
      <c r="D13" s="10" t="s">
        <v>174</v>
      </c>
      <c r="E13" s="10" t="s">
        <v>308</v>
      </c>
      <c r="F13" s="10"/>
      <c r="G13" s="10"/>
      <c r="H13" s="11">
        <v>60000</v>
      </c>
      <c r="I13" s="11">
        <v>28000</v>
      </c>
      <c r="J13" s="20">
        <v>17434.95</v>
      </c>
    </row>
    <row r="14" spans="1:10" s="1" customFormat="1" ht="30.6" customHeight="1">
      <c r="A14" s="10" t="s">
        <v>10</v>
      </c>
      <c r="B14" s="166" t="s">
        <v>350</v>
      </c>
      <c r="C14" s="166"/>
      <c r="D14" s="10">
        <v>331900</v>
      </c>
      <c r="E14" s="10" t="s">
        <v>354</v>
      </c>
      <c r="F14" s="10"/>
      <c r="G14" s="10"/>
      <c r="H14" s="11">
        <v>30000</v>
      </c>
      <c r="I14" s="11">
        <v>18000</v>
      </c>
      <c r="J14" s="20">
        <v>9506</v>
      </c>
    </row>
    <row r="15" spans="1:10" s="1" customFormat="1" ht="30.6" customHeight="1">
      <c r="A15" s="10" t="s">
        <v>10</v>
      </c>
      <c r="B15" s="166" t="s">
        <v>350</v>
      </c>
      <c r="C15" s="166"/>
      <c r="D15" s="10" t="s">
        <v>180</v>
      </c>
      <c r="E15" s="10" t="s">
        <v>309</v>
      </c>
      <c r="F15" s="10"/>
      <c r="G15" s="10"/>
      <c r="H15" s="11">
        <v>566400</v>
      </c>
      <c r="I15" s="11">
        <v>349000</v>
      </c>
      <c r="J15" s="20">
        <v>451002.32</v>
      </c>
    </row>
    <row r="16" spans="1:10" s="1" customFormat="1" ht="45" customHeight="1">
      <c r="A16" s="10" t="s">
        <v>10</v>
      </c>
      <c r="B16" s="166" t="s">
        <v>350</v>
      </c>
      <c r="C16" s="166"/>
      <c r="D16" s="10">
        <v>345000</v>
      </c>
      <c r="E16" s="39" t="s">
        <v>356</v>
      </c>
      <c r="F16" s="10"/>
      <c r="G16" s="10"/>
      <c r="H16" s="11">
        <v>176000</v>
      </c>
      <c r="I16" s="11">
        <v>49000</v>
      </c>
      <c r="J16" s="20">
        <v>58995</v>
      </c>
    </row>
    <row r="17" spans="1:10" s="1" customFormat="1" ht="30.6" customHeight="1">
      <c r="A17" s="10" t="s">
        <v>10</v>
      </c>
      <c r="B17" s="166" t="s">
        <v>350</v>
      </c>
      <c r="C17" s="166"/>
      <c r="D17" s="10">
        <v>371001</v>
      </c>
      <c r="E17" s="39" t="s">
        <v>307</v>
      </c>
      <c r="F17" s="10"/>
      <c r="G17" s="10"/>
      <c r="H17" s="11">
        <v>20000</v>
      </c>
      <c r="I17" s="11">
        <v>20000</v>
      </c>
      <c r="J17" s="20">
        <v>0</v>
      </c>
    </row>
    <row r="18" spans="1:10" s="1" customFormat="1" ht="30.6" customHeight="1">
      <c r="A18" s="10" t="s">
        <v>10</v>
      </c>
      <c r="B18" s="166" t="s">
        <v>350</v>
      </c>
      <c r="C18" s="166"/>
      <c r="D18" s="10" t="s">
        <v>206</v>
      </c>
      <c r="E18" s="10" t="s">
        <v>355</v>
      </c>
      <c r="F18" s="10"/>
      <c r="G18" s="10"/>
      <c r="H18" s="11">
        <v>46837750</v>
      </c>
      <c r="I18" s="11">
        <v>22236500</v>
      </c>
      <c r="J18" s="20">
        <v>21587100</v>
      </c>
    </row>
    <row r="19" spans="1:10">
      <c r="A19" s="123" t="s">
        <v>266</v>
      </c>
      <c r="B19" s="123"/>
      <c r="C19" s="123"/>
      <c r="D19" s="123"/>
      <c r="E19" s="123"/>
      <c r="F19" s="123"/>
      <c r="G19" s="123"/>
      <c r="H19" s="13">
        <f>SUM(H11:H18)</f>
        <v>47696150</v>
      </c>
      <c r="I19" s="13">
        <f>SUM(I11:I18)</f>
        <v>22704500</v>
      </c>
      <c r="J19" s="13">
        <f>SUM(J11:J18)</f>
        <v>22126205.77</v>
      </c>
    </row>
    <row r="20" spans="1:10" ht="45" customHeight="1">
      <c r="A20" s="10" t="s">
        <v>10</v>
      </c>
      <c r="B20" s="166" t="s">
        <v>350</v>
      </c>
      <c r="C20" s="166"/>
      <c r="D20" s="10">
        <v>390100</v>
      </c>
      <c r="E20" s="10" t="s">
        <v>357</v>
      </c>
      <c r="F20" s="14"/>
      <c r="G20" s="14"/>
      <c r="H20" s="15">
        <v>0</v>
      </c>
      <c r="I20" s="15">
        <v>0</v>
      </c>
      <c r="J20" s="15">
        <v>991.76</v>
      </c>
    </row>
    <row r="21" spans="1:10" ht="45" customHeight="1">
      <c r="A21" s="10" t="s">
        <v>10</v>
      </c>
      <c r="B21" s="166" t="s">
        <v>350</v>
      </c>
      <c r="C21" s="166"/>
      <c r="D21" s="10">
        <v>431900</v>
      </c>
      <c r="E21" s="10" t="s">
        <v>358</v>
      </c>
      <c r="F21" s="14"/>
      <c r="G21" s="14"/>
      <c r="H21" s="15">
        <v>1187500</v>
      </c>
      <c r="I21" s="15">
        <v>911500</v>
      </c>
      <c r="J21" s="15">
        <v>650969</v>
      </c>
    </row>
    <row r="22" spans="1:10">
      <c r="A22" s="123" t="s">
        <v>277</v>
      </c>
      <c r="B22" s="123"/>
      <c r="C22" s="123"/>
      <c r="D22" s="123"/>
      <c r="E22" s="123"/>
      <c r="F22" s="123"/>
      <c r="G22" s="123"/>
      <c r="H22" s="13">
        <f>SUM(H20:H21)</f>
        <v>1187500</v>
      </c>
      <c r="I22" s="13">
        <f t="shared" ref="I22:J22" si="0">SUM(I20:I21)</f>
        <v>911500</v>
      </c>
      <c r="J22" s="13">
        <f t="shared" si="0"/>
        <v>651960.76</v>
      </c>
    </row>
    <row r="23" spans="1:10">
      <c r="A23" s="121" t="s">
        <v>207</v>
      </c>
      <c r="B23" s="121"/>
      <c r="C23" s="121"/>
      <c r="D23" s="121"/>
      <c r="E23" s="121"/>
      <c r="F23" s="121"/>
      <c r="G23" s="121"/>
      <c r="H23" s="16">
        <f>H19+H22</f>
        <v>48883650</v>
      </c>
      <c r="I23" s="16">
        <f>I19+I22</f>
        <v>23616000</v>
      </c>
      <c r="J23" s="16">
        <f>J19+J22</f>
        <v>22778166.530000001</v>
      </c>
    </row>
    <row r="24" spans="1:10" ht="45" customHeight="1">
      <c r="A24" s="10" t="s">
        <v>34</v>
      </c>
      <c r="B24" s="166" t="s">
        <v>350</v>
      </c>
      <c r="C24" s="166"/>
      <c r="D24" s="10" t="s">
        <v>84</v>
      </c>
      <c r="E24" s="10" t="s">
        <v>359</v>
      </c>
      <c r="F24" s="10" t="s">
        <v>36</v>
      </c>
      <c r="G24" s="10" t="s">
        <v>37</v>
      </c>
      <c r="H24" s="15">
        <v>3667200</v>
      </c>
      <c r="I24" s="15">
        <v>1844300</v>
      </c>
      <c r="J24" s="20">
        <v>1806795</v>
      </c>
    </row>
    <row r="25" spans="1:10" ht="45" customHeight="1">
      <c r="A25" s="10" t="s">
        <v>34</v>
      </c>
      <c r="B25" s="166" t="s">
        <v>350</v>
      </c>
      <c r="C25" s="166"/>
      <c r="D25" s="10" t="s">
        <v>84</v>
      </c>
      <c r="E25" s="87" t="s">
        <v>359</v>
      </c>
      <c r="F25" s="10">
        <v>100105</v>
      </c>
      <c r="G25" s="10" t="s">
        <v>316</v>
      </c>
      <c r="H25" s="15">
        <v>351300</v>
      </c>
      <c r="I25" s="15">
        <v>170000</v>
      </c>
      <c r="J25" s="20">
        <v>153398</v>
      </c>
    </row>
    <row r="26" spans="1:10" ht="45" customHeight="1">
      <c r="A26" s="10" t="s">
        <v>34</v>
      </c>
      <c r="B26" s="166" t="s">
        <v>350</v>
      </c>
      <c r="C26" s="166"/>
      <c r="D26" s="10" t="s">
        <v>84</v>
      </c>
      <c r="E26" s="87" t="s">
        <v>359</v>
      </c>
      <c r="F26" s="10">
        <v>100106</v>
      </c>
      <c r="G26" s="10" t="s">
        <v>208</v>
      </c>
      <c r="H26" s="15">
        <v>11550</v>
      </c>
      <c r="I26" s="15">
        <v>6000</v>
      </c>
      <c r="J26" s="20">
        <v>5682</v>
      </c>
    </row>
    <row r="27" spans="1:10" ht="45" customHeight="1">
      <c r="A27" s="10" t="s">
        <v>34</v>
      </c>
      <c r="B27" s="166" t="s">
        <v>350</v>
      </c>
      <c r="C27" s="166"/>
      <c r="D27" s="10" t="s">
        <v>84</v>
      </c>
      <c r="E27" s="87" t="s">
        <v>359</v>
      </c>
      <c r="F27" s="10" t="s">
        <v>39</v>
      </c>
      <c r="G27" s="10" t="s">
        <v>361</v>
      </c>
      <c r="H27" s="15">
        <v>9500</v>
      </c>
      <c r="I27" s="15">
        <v>4500</v>
      </c>
      <c r="J27" s="20">
        <v>782</v>
      </c>
    </row>
    <row r="28" spans="1:10" ht="45" customHeight="1">
      <c r="A28" s="10" t="s">
        <v>34</v>
      </c>
      <c r="B28" s="166" t="s">
        <v>350</v>
      </c>
      <c r="C28" s="166"/>
      <c r="D28" s="10" t="s">
        <v>84</v>
      </c>
      <c r="E28" s="87" t="s">
        <v>359</v>
      </c>
      <c r="F28" s="10">
        <v>100117</v>
      </c>
      <c r="G28" s="10" t="s">
        <v>362</v>
      </c>
      <c r="H28" s="15">
        <v>137200</v>
      </c>
      <c r="I28" s="15">
        <v>67000</v>
      </c>
      <c r="J28" s="20">
        <v>60602</v>
      </c>
    </row>
    <row r="29" spans="1:10" ht="45" customHeight="1">
      <c r="A29" s="10" t="s">
        <v>34</v>
      </c>
      <c r="B29" s="166" t="s">
        <v>350</v>
      </c>
      <c r="C29" s="166"/>
      <c r="D29" s="10" t="s">
        <v>84</v>
      </c>
      <c r="E29" s="87" t="s">
        <v>359</v>
      </c>
      <c r="F29" s="10">
        <v>100206</v>
      </c>
      <c r="G29" s="10" t="s">
        <v>363</v>
      </c>
      <c r="H29" s="15">
        <v>27200</v>
      </c>
      <c r="I29" s="15">
        <v>27200</v>
      </c>
      <c r="J29" s="20">
        <v>24800</v>
      </c>
    </row>
    <row r="30" spans="1:10" ht="45" customHeight="1">
      <c r="A30" s="10" t="s">
        <v>34</v>
      </c>
      <c r="B30" s="166" t="s">
        <v>350</v>
      </c>
      <c r="C30" s="166"/>
      <c r="D30" s="10" t="s">
        <v>84</v>
      </c>
      <c r="E30" s="87" t="s">
        <v>359</v>
      </c>
      <c r="F30" s="10" t="s">
        <v>45</v>
      </c>
      <c r="G30" s="10" t="s">
        <v>322</v>
      </c>
      <c r="H30" s="15">
        <v>93800</v>
      </c>
      <c r="I30" s="15">
        <v>47000</v>
      </c>
      <c r="J30" s="20">
        <v>44542</v>
      </c>
    </row>
    <row r="31" spans="1:10" ht="45" customHeight="1">
      <c r="A31" s="10" t="s">
        <v>34</v>
      </c>
      <c r="B31" s="166" t="s">
        <v>350</v>
      </c>
      <c r="C31" s="166"/>
      <c r="D31" s="10" t="s">
        <v>84</v>
      </c>
      <c r="E31" s="87" t="s">
        <v>359</v>
      </c>
      <c r="F31" s="10" t="s">
        <v>47</v>
      </c>
      <c r="G31" s="10" t="s">
        <v>48</v>
      </c>
      <c r="H31" s="15">
        <v>14500</v>
      </c>
      <c r="I31" s="15">
        <v>9000</v>
      </c>
      <c r="J31" s="20">
        <v>3000.84</v>
      </c>
    </row>
    <row r="32" spans="1:10" ht="45" customHeight="1">
      <c r="A32" s="10" t="s">
        <v>34</v>
      </c>
      <c r="B32" s="166" t="s">
        <v>350</v>
      </c>
      <c r="C32" s="166"/>
      <c r="D32" s="10" t="s">
        <v>84</v>
      </c>
      <c r="E32" s="87" t="s">
        <v>359</v>
      </c>
      <c r="F32" s="10">
        <v>200102</v>
      </c>
      <c r="G32" s="10" t="s">
        <v>323</v>
      </c>
      <c r="H32" s="15">
        <v>2500</v>
      </c>
      <c r="I32" s="15">
        <v>2500</v>
      </c>
      <c r="J32" s="20">
        <v>504.68</v>
      </c>
    </row>
    <row r="33" spans="1:10" ht="45" customHeight="1">
      <c r="A33" s="10" t="s">
        <v>34</v>
      </c>
      <c r="B33" s="166" t="s">
        <v>350</v>
      </c>
      <c r="C33" s="166"/>
      <c r="D33" s="10" t="s">
        <v>84</v>
      </c>
      <c r="E33" s="87" t="s">
        <v>359</v>
      </c>
      <c r="F33" s="10" t="s">
        <v>50</v>
      </c>
      <c r="G33" s="10" t="s">
        <v>364</v>
      </c>
      <c r="H33" s="15">
        <v>63000</v>
      </c>
      <c r="I33" s="15">
        <v>45000</v>
      </c>
      <c r="J33" s="20">
        <v>38904.6</v>
      </c>
    </row>
    <row r="34" spans="1:10" ht="45" customHeight="1">
      <c r="A34" s="10" t="s">
        <v>34</v>
      </c>
      <c r="B34" s="166" t="s">
        <v>350</v>
      </c>
      <c r="C34" s="166"/>
      <c r="D34" s="10" t="s">
        <v>84</v>
      </c>
      <c r="E34" s="87" t="s">
        <v>359</v>
      </c>
      <c r="F34" s="10" t="s">
        <v>52</v>
      </c>
      <c r="G34" s="10" t="s">
        <v>325</v>
      </c>
      <c r="H34" s="15">
        <v>14000</v>
      </c>
      <c r="I34" s="15">
        <v>13000</v>
      </c>
      <c r="J34" s="20">
        <v>10491.98</v>
      </c>
    </row>
    <row r="35" spans="1:10" ht="45" customHeight="1">
      <c r="A35" s="10" t="s">
        <v>34</v>
      </c>
      <c r="B35" s="166" t="s">
        <v>350</v>
      </c>
      <c r="C35" s="166"/>
      <c r="D35" s="10" t="s">
        <v>84</v>
      </c>
      <c r="E35" s="87" t="s">
        <v>359</v>
      </c>
      <c r="F35" s="10">
        <v>200105</v>
      </c>
      <c r="G35" s="10" t="s">
        <v>326</v>
      </c>
      <c r="H35" s="15">
        <v>9000</v>
      </c>
      <c r="I35" s="15">
        <v>4500</v>
      </c>
      <c r="J35" s="20">
        <v>4500</v>
      </c>
    </row>
    <row r="36" spans="1:10" ht="45" customHeight="1">
      <c r="A36" s="10" t="s">
        <v>34</v>
      </c>
      <c r="B36" s="166" t="s">
        <v>350</v>
      </c>
      <c r="C36" s="166"/>
      <c r="D36" s="10" t="s">
        <v>84</v>
      </c>
      <c r="E36" s="87" t="s">
        <v>359</v>
      </c>
      <c r="F36" s="10">
        <v>200106</v>
      </c>
      <c r="G36" s="10" t="s">
        <v>56</v>
      </c>
      <c r="H36" s="15">
        <v>3000</v>
      </c>
      <c r="I36" s="15">
        <v>1500</v>
      </c>
      <c r="J36" s="20">
        <v>0</v>
      </c>
    </row>
    <row r="37" spans="1:10" ht="45" customHeight="1">
      <c r="A37" s="10" t="s">
        <v>34</v>
      </c>
      <c r="B37" s="166" t="s">
        <v>350</v>
      </c>
      <c r="C37" s="166"/>
      <c r="D37" s="10" t="s">
        <v>84</v>
      </c>
      <c r="E37" s="87" t="s">
        <v>359</v>
      </c>
      <c r="F37" s="10" t="s">
        <v>59</v>
      </c>
      <c r="G37" s="10" t="s">
        <v>60</v>
      </c>
      <c r="H37" s="15">
        <v>21500</v>
      </c>
      <c r="I37" s="15">
        <v>8500</v>
      </c>
      <c r="J37" s="20">
        <v>6983.91</v>
      </c>
    </row>
    <row r="38" spans="1:10" ht="45" customHeight="1">
      <c r="A38" s="10" t="s">
        <v>34</v>
      </c>
      <c r="B38" s="166" t="s">
        <v>350</v>
      </c>
      <c r="C38" s="166"/>
      <c r="D38" s="10" t="s">
        <v>84</v>
      </c>
      <c r="E38" s="87" t="s">
        <v>359</v>
      </c>
      <c r="F38" s="10" t="s">
        <v>61</v>
      </c>
      <c r="G38" s="10" t="s">
        <v>62</v>
      </c>
      <c r="H38" s="15">
        <v>16500</v>
      </c>
      <c r="I38" s="15">
        <v>8500</v>
      </c>
      <c r="J38" s="20">
        <v>7411.92</v>
      </c>
    </row>
    <row r="39" spans="1:10" ht="45" customHeight="1">
      <c r="A39" s="10" t="s">
        <v>34</v>
      </c>
      <c r="B39" s="166" t="s">
        <v>350</v>
      </c>
      <c r="C39" s="166"/>
      <c r="D39" s="10" t="s">
        <v>84</v>
      </c>
      <c r="E39" s="87" t="s">
        <v>359</v>
      </c>
      <c r="F39" s="10" t="s">
        <v>63</v>
      </c>
      <c r="G39" s="10" t="s">
        <v>64</v>
      </c>
      <c r="H39" s="15">
        <v>14500</v>
      </c>
      <c r="I39" s="15">
        <v>5000</v>
      </c>
      <c r="J39" s="20">
        <v>3628.89</v>
      </c>
    </row>
    <row r="40" spans="1:10" ht="45" customHeight="1">
      <c r="A40" s="10" t="s">
        <v>34</v>
      </c>
      <c r="B40" s="166" t="s">
        <v>350</v>
      </c>
      <c r="C40" s="166"/>
      <c r="D40" s="10" t="s">
        <v>84</v>
      </c>
      <c r="E40" s="87" t="s">
        <v>359</v>
      </c>
      <c r="F40" s="10">
        <v>200200</v>
      </c>
      <c r="G40" s="10" t="s">
        <v>330</v>
      </c>
      <c r="H40" s="15">
        <v>3000</v>
      </c>
      <c r="I40" s="15">
        <v>3000</v>
      </c>
      <c r="J40" s="20">
        <v>2996.59</v>
      </c>
    </row>
    <row r="41" spans="1:10" ht="45" customHeight="1">
      <c r="A41" s="10" t="s">
        <v>34</v>
      </c>
      <c r="B41" s="166" t="s">
        <v>350</v>
      </c>
      <c r="C41" s="166"/>
      <c r="D41" s="10" t="s">
        <v>84</v>
      </c>
      <c r="E41" s="87" t="s">
        <v>359</v>
      </c>
      <c r="F41" s="10">
        <v>200530</v>
      </c>
      <c r="G41" s="10" t="s">
        <v>66</v>
      </c>
      <c r="H41" s="15">
        <v>4000</v>
      </c>
      <c r="I41" s="15">
        <v>1000</v>
      </c>
      <c r="J41" s="20">
        <v>550.01</v>
      </c>
    </row>
    <row r="42" spans="1:10" ht="45" customHeight="1">
      <c r="A42" s="10" t="s">
        <v>34</v>
      </c>
      <c r="B42" s="166" t="s">
        <v>350</v>
      </c>
      <c r="C42" s="166"/>
      <c r="D42" s="10" t="s">
        <v>84</v>
      </c>
      <c r="E42" s="87" t="s">
        <v>359</v>
      </c>
      <c r="F42" s="10">
        <v>200601</v>
      </c>
      <c r="G42" s="10" t="s">
        <v>365</v>
      </c>
      <c r="H42" s="15">
        <v>14500</v>
      </c>
      <c r="I42" s="15">
        <v>6000</v>
      </c>
      <c r="J42" s="20"/>
    </row>
    <row r="43" spans="1:10" ht="45" customHeight="1">
      <c r="A43" s="10" t="s">
        <v>34</v>
      </c>
      <c r="B43" s="166" t="s">
        <v>350</v>
      </c>
      <c r="C43" s="166"/>
      <c r="D43" s="10" t="s">
        <v>84</v>
      </c>
      <c r="E43" s="87" t="s">
        <v>359</v>
      </c>
      <c r="F43" s="10">
        <v>201100</v>
      </c>
      <c r="G43" s="10" t="s">
        <v>366</v>
      </c>
      <c r="H43" s="15">
        <v>500</v>
      </c>
      <c r="I43" s="15">
        <v>500</v>
      </c>
      <c r="J43" s="20">
        <v>81.445999999999998</v>
      </c>
    </row>
    <row r="44" spans="1:10" ht="45" customHeight="1">
      <c r="A44" s="10" t="s">
        <v>34</v>
      </c>
      <c r="B44" s="166" t="s">
        <v>350</v>
      </c>
      <c r="C44" s="166"/>
      <c r="D44" s="10" t="s">
        <v>84</v>
      </c>
      <c r="E44" s="87" t="s">
        <v>359</v>
      </c>
      <c r="F44" s="10">
        <v>201200</v>
      </c>
      <c r="G44" s="10" t="s">
        <v>337</v>
      </c>
      <c r="H44" s="15">
        <v>0</v>
      </c>
      <c r="I44" s="15">
        <v>0</v>
      </c>
      <c r="J44" s="20">
        <v>0</v>
      </c>
    </row>
    <row r="45" spans="1:10" ht="45" customHeight="1">
      <c r="A45" s="10" t="s">
        <v>34</v>
      </c>
      <c r="B45" s="166" t="s">
        <v>350</v>
      </c>
      <c r="C45" s="166"/>
      <c r="D45" s="10" t="s">
        <v>84</v>
      </c>
      <c r="E45" s="87" t="s">
        <v>359</v>
      </c>
      <c r="F45" s="10">
        <v>201300</v>
      </c>
      <c r="G45" s="10" t="s">
        <v>367</v>
      </c>
      <c r="H45" s="15">
        <v>10500</v>
      </c>
      <c r="I45" s="15">
        <v>5000</v>
      </c>
      <c r="J45" s="20">
        <v>0</v>
      </c>
    </row>
    <row r="46" spans="1:10" ht="45" customHeight="1">
      <c r="A46" s="10" t="s">
        <v>34</v>
      </c>
      <c r="B46" s="166" t="s">
        <v>350</v>
      </c>
      <c r="C46" s="166"/>
      <c r="D46" s="10" t="s">
        <v>84</v>
      </c>
      <c r="E46" s="87" t="s">
        <v>359</v>
      </c>
      <c r="F46" s="10">
        <v>201400</v>
      </c>
      <c r="G46" s="10" t="s">
        <v>339</v>
      </c>
      <c r="H46" s="15">
        <v>6000</v>
      </c>
      <c r="I46" s="15">
        <v>1000</v>
      </c>
      <c r="J46" s="20">
        <v>107</v>
      </c>
    </row>
    <row r="47" spans="1:10" ht="45" customHeight="1">
      <c r="A47" s="10" t="s">
        <v>34</v>
      </c>
      <c r="B47" s="166" t="s">
        <v>350</v>
      </c>
      <c r="C47" s="166"/>
      <c r="D47" s="10" t="s">
        <v>84</v>
      </c>
      <c r="E47" s="87" t="s">
        <v>359</v>
      </c>
      <c r="F47" s="10" t="s">
        <v>200</v>
      </c>
      <c r="G47" s="10" t="s">
        <v>342</v>
      </c>
      <c r="H47" s="15">
        <v>8000</v>
      </c>
      <c r="I47" s="15">
        <v>0</v>
      </c>
      <c r="J47" s="20">
        <v>0</v>
      </c>
    </row>
    <row r="48" spans="1:10" ht="45" customHeight="1">
      <c r="A48" s="10" t="s">
        <v>34</v>
      </c>
      <c r="B48" s="166" t="s">
        <v>350</v>
      </c>
      <c r="C48" s="166"/>
      <c r="D48" s="10" t="s">
        <v>84</v>
      </c>
      <c r="E48" s="87" t="s">
        <v>359</v>
      </c>
      <c r="F48" s="10" t="s">
        <v>76</v>
      </c>
      <c r="G48" s="10" t="s">
        <v>368</v>
      </c>
      <c r="H48" s="15">
        <v>17000</v>
      </c>
      <c r="I48" s="15">
        <v>17000</v>
      </c>
      <c r="J48" s="20">
        <v>8143.89</v>
      </c>
    </row>
    <row r="49" spans="1:10" ht="55.2">
      <c r="A49" s="10" t="s">
        <v>34</v>
      </c>
      <c r="B49" s="166" t="s">
        <v>350</v>
      </c>
      <c r="C49" s="166"/>
      <c r="D49" s="10" t="s">
        <v>84</v>
      </c>
      <c r="E49" s="87" t="s">
        <v>359</v>
      </c>
      <c r="F49" s="10" t="s">
        <v>82</v>
      </c>
      <c r="G49" s="10" t="s">
        <v>369</v>
      </c>
      <c r="H49" s="15">
        <v>0</v>
      </c>
      <c r="I49" s="15">
        <v>0</v>
      </c>
      <c r="J49" s="20">
        <v>-7794.92</v>
      </c>
    </row>
    <row r="50" spans="1:10">
      <c r="A50" s="124" t="s">
        <v>209</v>
      </c>
      <c r="B50" s="124"/>
      <c r="C50" s="124"/>
      <c r="D50" s="124"/>
      <c r="E50" s="124"/>
      <c r="F50" s="124"/>
      <c r="G50" s="124"/>
      <c r="H50" s="15">
        <f>SUM(H24:H49)</f>
        <v>4519750</v>
      </c>
      <c r="I50" s="15">
        <f>SUM(I24:I49)</f>
        <v>2297000</v>
      </c>
      <c r="J50" s="15">
        <f>SUM(J24:J49)</f>
        <v>2176111.8360000001</v>
      </c>
    </row>
    <row r="51" spans="1:10" ht="28.5" customHeight="1">
      <c r="A51" s="10" t="s">
        <v>279</v>
      </c>
      <c r="B51" s="166" t="s">
        <v>350</v>
      </c>
      <c r="C51" s="166"/>
      <c r="D51" s="10">
        <v>610500</v>
      </c>
      <c r="E51" s="39" t="s">
        <v>390</v>
      </c>
      <c r="F51" s="10">
        <v>100101</v>
      </c>
      <c r="G51" s="39" t="s">
        <v>370</v>
      </c>
      <c r="H51" s="15">
        <v>1942000</v>
      </c>
      <c r="I51" s="15">
        <v>996000</v>
      </c>
      <c r="J51" s="15">
        <v>929783</v>
      </c>
    </row>
    <row r="52" spans="1:10" ht="29.25" customHeight="1">
      <c r="A52" s="86" t="s">
        <v>279</v>
      </c>
      <c r="B52" s="166" t="s">
        <v>350</v>
      </c>
      <c r="C52" s="166"/>
      <c r="D52" s="76">
        <v>610500</v>
      </c>
      <c r="E52" s="39" t="s">
        <v>390</v>
      </c>
      <c r="F52" s="10">
        <v>100105</v>
      </c>
      <c r="G52" s="39" t="s">
        <v>316</v>
      </c>
      <c r="H52" s="15">
        <v>105000</v>
      </c>
      <c r="I52" s="15">
        <v>60000</v>
      </c>
      <c r="J52" s="15">
        <v>30210</v>
      </c>
    </row>
    <row r="53" spans="1:10" ht="27" customHeight="1">
      <c r="A53" s="86" t="s">
        <v>279</v>
      </c>
      <c r="B53" s="166" t="s">
        <v>350</v>
      </c>
      <c r="C53" s="166"/>
      <c r="D53" s="76">
        <v>610500</v>
      </c>
      <c r="E53" s="39" t="s">
        <v>390</v>
      </c>
      <c r="F53" s="10">
        <v>100113</v>
      </c>
      <c r="G53" s="39" t="s">
        <v>40</v>
      </c>
      <c r="H53" s="15">
        <v>5000</v>
      </c>
      <c r="I53" s="15">
        <v>5000</v>
      </c>
      <c r="J53" s="15">
        <v>0</v>
      </c>
    </row>
    <row r="54" spans="1:10" ht="27" customHeight="1">
      <c r="A54" s="86" t="s">
        <v>279</v>
      </c>
      <c r="B54" s="166" t="s">
        <v>350</v>
      </c>
      <c r="C54" s="166"/>
      <c r="D54" s="76">
        <v>610500</v>
      </c>
      <c r="E54" s="39" t="s">
        <v>390</v>
      </c>
      <c r="F54" s="10">
        <v>100117</v>
      </c>
      <c r="G54" s="39" t="s">
        <v>131</v>
      </c>
      <c r="H54" s="15">
        <v>81000</v>
      </c>
      <c r="I54" s="15">
        <v>46000</v>
      </c>
      <c r="J54" s="15">
        <v>39041</v>
      </c>
    </row>
    <row r="55" spans="1:10" ht="28.5" customHeight="1">
      <c r="A55" s="86" t="s">
        <v>279</v>
      </c>
      <c r="B55" s="166" t="s">
        <v>350</v>
      </c>
      <c r="C55" s="166"/>
      <c r="D55" s="76">
        <v>610500</v>
      </c>
      <c r="E55" s="39" t="s">
        <v>390</v>
      </c>
      <c r="F55" s="10">
        <v>100130</v>
      </c>
      <c r="G55" s="39" t="s">
        <v>42</v>
      </c>
      <c r="H55" s="15">
        <v>5000</v>
      </c>
      <c r="I55" s="15">
        <v>5000</v>
      </c>
      <c r="J55" s="15">
        <v>0</v>
      </c>
    </row>
    <row r="56" spans="1:10" ht="27.75" customHeight="1">
      <c r="A56" s="86" t="s">
        <v>279</v>
      </c>
      <c r="B56" s="166" t="s">
        <v>350</v>
      </c>
      <c r="C56" s="166"/>
      <c r="D56" s="76">
        <v>610500</v>
      </c>
      <c r="E56" s="39" t="s">
        <v>390</v>
      </c>
      <c r="F56" s="10">
        <v>100202</v>
      </c>
      <c r="G56" s="39" t="s">
        <v>386</v>
      </c>
      <c r="H56" s="15">
        <v>98000</v>
      </c>
      <c r="I56" s="15">
        <v>60000</v>
      </c>
      <c r="J56" s="15">
        <v>18545</v>
      </c>
    </row>
    <row r="57" spans="1:10" ht="28.5" customHeight="1">
      <c r="A57" s="86" t="s">
        <v>279</v>
      </c>
      <c r="B57" s="166" t="s">
        <v>350</v>
      </c>
      <c r="C57" s="166"/>
      <c r="D57" s="76">
        <v>610500</v>
      </c>
      <c r="E57" s="39" t="s">
        <v>390</v>
      </c>
      <c r="F57" s="10">
        <v>100206</v>
      </c>
      <c r="G57" s="39" t="s">
        <v>363</v>
      </c>
      <c r="H57" s="15">
        <v>17000</v>
      </c>
      <c r="I57" s="15">
        <v>17000</v>
      </c>
      <c r="J57" s="15">
        <v>0</v>
      </c>
    </row>
    <row r="58" spans="1:10" ht="31.5" customHeight="1">
      <c r="A58" s="86" t="s">
        <v>279</v>
      </c>
      <c r="B58" s="166" t="s">
        <v>350</v>
      </c>
      <c r="C58" s="166"/>
      <c r="D58" s="76">
        <v>610500</v>
      </c>
      <c r="E58" s="39" t="s">
        <v>390</v>
      </c>
      <c r="F58" s="10">
        <v>100307</v>
      </c>
      <c r="G58" s="39" t="s">
        <v>379</v>
      </c>
      <c r="H58" s="15">
        <v>51000</v>
      </c>
      <c r="I58" s="15">
        <v>28000</v>
      </c>
      <c r="J58" s="15">
        <v>22474</v>
      </c>
    </row>
    <row r="59" spans="1:10" ht="28.5" customHeight="1">
      <c r="A59" s="86" t="s">
        <v>279</v>
      </c>
      <c r="B59" s="166" t="s">
        <v>350</v>
      </c>
      <c r="C59" s="166"/>
      <c r="D59" s="76">
        <v>610500</v>
      </c>
      <c r="E59" s="39" t="s">
        <v>390</v>
      </c>
      <c r="F59" s="10">
        <v>200101</v>
      </c>
      <c r="G59" s="39" t="s">
        <v>48</v>
      </c>
      <c r="H59" s="15">
        <v>2000</v>
      </c>
      <c r="I59" s="15">
        <v>2000</v>
      </c>
      <c r="J59" s="15">
        <v>1584.5540000000001</v>
      </c>
    </row>
    <row r="60" spans="1:10" ht="29.25" customHeight="1">
      <c r="A60" s="86" t="s">
        <v>279</v>
      </c>
      <c r="B60" s="166" t="s">
        <v>350</v>
      </c>
      <c r="C60" s="166"/>
      <c r="D60" s="76">
        <v>610500</v>
      </c>
      <c r="E60" s="39" t="s">
        <v>390</v>
      </c>
      <c r="F60" s="10">
        <v>200102</v>
      </c>
      <c r="G60" s="39" t="s">
        <v>372</v>
      </c>
      <c r="H60" s="15">
        <v>1000</v>
      </c>
      <c r="I60" s="15">
        <v>1000</v>
      </c>
      <c r="J60" s="15">
        <v>0</v>
      </c>
    </row>
    <row r="61" spans="1:10" ht="32.25" customHeight="1">
      <c r="A61" s="86" t="s">
        <v>279</v>
      </c>
      <c r="B61" s="166" t="s">
        <v>350</v>
      </c>
      <c r="C61" s="166"/>
      <c r="D61" s="76">
        <v>610500</v>
      </c>
      <c r="E61" s="39" t="s">
        <v>390</v>
      </c>
      <c r="F61" s="10">
        <v>200103</v>
      </c>
      <c r="G61" s="39" t="s">
        <v>387</v>
      </c>
      <c r="H61" s="15">
        <v>82000</v>
      </c>
      <c r="I61" s="15">
        <v>45000</v>
      </c>
      <c r="J61" s="15">
        <v>23759.64</v>
      </c>
    </row>
    <row r="62" spans="1:10" ht="30" customHeight="1">
      <c r="A62" s="86" t="s">
        <v>279</v>
      </c>
      <c r="B62" s="166" t="s">
        <v>350</v>
      </c>
      <c r="C62" s="166"/>
      <c r="D62" s="76">
        <v>610500</v>
      </c>
      <c r="E62" s="39" t="s">
        <v>390</v>
      </c>
      <c r="F62" s="10">
        <v>200104</v>
      </c>
      <c r="G62" s="39" t="s">
        <v>325</v>
      </c>
      <c r="H62" s="15">
        <v>18000</v>
      </c>
      <c r="I62" s="15">
        <v>14000</v>
      </c>
      <c r="J62" s="15">
        <v>6829.98</v>
      </c>
    </row>
    <row r="63" spans="1:10" ht="33" customHeight="1">
      <c r="A63" s="86" t="s">
        <v>279</v>
      </c>
      <c r="B63" s="166" t="s">
        <v>350</v>
      </c>
      <c r="C63" s="166"/>
      <c r="D63" s="76">
        <v>610500</v>
      </c>
      <c r="E63" s="39" t="s">
        <v>390</v>
      </c>
      <c r="F63" s="10">
        <v>200105</v>
      </c>
      <c r="G63" s="39" t="s">
        <v>388</v>
      </c>
      <c r="H63" s="15">
        <v>44000</v>
      </c>
      <c r="I63" s="15">
        <v>20000</v>
      </c>
      <c r="J63" s="15">
        <v>0</v>
      </c>
    </row>
    <row r="64" spans="1:10" ht="30" customHeight="1">
      <c r="A64" s="86" t="s">
        <v>279</v>
      </c>
      <c r="B64" s="166" t="s">
        <v>350</v>
      </c>
      <c r="C64" s="166"/>
      <c r="D64" s="76">
        <v>610500</v>
      </c>
      <c r="E64" s="39" t="s">
        <v>390</v>
      </c>
      <c r="F64" s="10">
        <v>200106</v>
      </c>
      <c r="G64" s="39" t="s">
        <v>56</v>
      </c>
      <c r="H64" s="15">
        <v>5000</v>
      </c>
      <c r="I64" s="15">
        <v>3000</v>
      </c>
      <c r="J64" s="15">
        <v>0</v>
      </c>
    </row>
    <row r="65" spans="1:13" ht="35.25" customHeight="1">
      <c r="A65" s="86" t="s">
        <v>279</v>
      </c>
      <c r="B65" s="166" t="s">
        <v>350</v>
      </c>
      <c r="C65" s="166"/>
      <c r="D65" s="76">
        <v>610500</v>
      </c>
      <c r="E65" s="39" t="s">
        <v>390</v>
      </c>
      <c r="F65" s="10">
        <v>200108</v>
      </c>
      <c r="G65" s="39" t="s">
        <v>327</v>
      </c>
      <c r="H65" s="15">
        <v>15000</v>
      </c>
      <c r="I65" s="15">
        <v>10000</v>
      </c>
      <c r="J65" s="15">
        <v>7390.63</v>
      </c>
    </row>
    <row r="66" spans="1:13" ht="29.25" customHeight="1">
      <c r="A66" s="86" t="s">
        <v>279</v>
      </c>
      <c r="B66" s="166" t="s">
        <v>350</v>
      </c>
      <c r="C66" s="166"/>
      <c r="D66" s="76">
        <v>610500</v>
      </c>
      <c r="E66" s="39" t="s">
        <v>390</v>
      </c>
      <c r="F66" s="10">
        <v>200109</v>
      </c>
      <c r="G66" s="39" t="s">
        <v>328</v>
      </c>
      <c r="H66" s="15">
        <v>190000</v>
      </c>
      <c r="I66" s="15">
        <v>128400</v>
      </c>
      <c r="J66" s="15">
        <v>73503.38</v>
      </c>
    </row>
    <row r="67" spans="1:13" ht="31.5" customHeight="1">
      <c r="A67" s="86" t="s">
        <v>279</v>
      </c>
      <c r="B67" s="166" t="s">
        <v>350</v>
      </c>
      <c r="C67" s="166"/>
      <c r="D67" s="76">
        <v>610500</v>
      </c>
      <c r="E67" s="39" t="s">
        <v>390</v>
      </c>
      <c r="F67" s="10">
        <v>200130</v>
      </c>
      <c r="G67" s="39" t="s">
        <v>376</v>
      </c>
      <c r="H67" s="15">
        <v>112000</v>
      </c>
      <c r="I67" s="15">
        <v>60000</v>
      </c>
      <c r="J67" s="15">
        <v>40912.160000000003</v>
      </c>
    </row>
    <row r="68" spans="1:13" ht="30.75" customHeight="1">
      <c r="A68" s="86" t="s">
        <v>279</v>
      </c>
      <c r="B68" s="166" t="s">
        <v>350</v>
      </c>
      <c r="C68" s="166"/>
      <c r="D68" s="76">
        <v>610500</v>
      </c>
      <c r="E68" s="39" t="s">
        <v>390</v>
      </c>
      <c r="F68" s="10">
        <v>200200</v>
      </c>
      <c r="G68" s="39" t="s">
        <v>330</v>
      </c>
      <c r="H68" s="15">
        <v>8000</v>
      </c>
      <c r="I68" s="15">
        <v>8000</v>
      </c>
      <c r="J68" s="15">
        <v>0</v>
      </c>
    </row>
    <row r="69" spans="1:13" ht="30.75" customHeight="1">
      <c r="A69" s="86" t="s">
        <v>279</v>
      </c>
      <c r="B69" s="166" t="s">
        <v>350</v>
      </c>
      <c r="C69" s="166"/>
      <c r="D69" s="76">
        <v>610500</v>
      </c>
      <c r="E69" s="39" t="s">
        <v>390</v>
      </c>
      <c r="F69" s="10">
        <v>200302</v>
      </c>
      <c r="G69" s="39" t="s">
        <v>385</v>
      </c>
      <c r="H69" s="15">
        <v>8000</v>
      </c>
      <c r="I69" s="15">
        <v>8000</v>
      </c>
      <c r="J69" s="15">
        <v>5530.51</v>
      </c>
    </row>
    <row r="70" spans="1:13" ht="30" customHeight="1">
      <c r="A70" s="86" t="s">
        <v>279</v>
      </c>
      <c r="B70" s="166" t="s">
        <v>350</v>
      </c>
      <c r="C70" s="166"/>
      <c r="D70" s="76">
        <v>610500</v>
      </c>
      <c r="E70" s="39" t="s">
        <v>390</v>
      </c>
      <c r="F70" s="10">
        <v>200401</v>
      </c>
      <c r="G70" s="39" t="s">
        <v>211</v>
      </c>
      <c r="H70" s="15">
        <v>10000</v>
      </c>
      <c r="I70" s="15">
        <v>6000</v>
      </c>
      <c r="J70" s="15">
        <v>1640.8</v>
      </c>
    </row>
    <row r="71" spans="1:13" ht="31.5" customHeight="1">
      <c r="A71" s="86" t="s">
        <v>279</v>
      </c>
      <c r="B71" s="166" t="s">
        <v>350</v>
      </c>
      <c r="C71" s="166"/>
      <c r="D71" s="76">
        <v>610500</v>
      </c>
      <c r="E71" s="39" t="s">
        <v>390</v>
      </c>
      <c r="F71" s="10">
        <v>200501</v>
      </c>
      <c r="G71" s="39" t="s">
        <v>389</v>
      </c>
      <c r="H71" s="15">
        <v>45000</v>
      </c>
      <c r="I71" s="15">
        <v>25000</v>
      </c>
      <c r="J71" s="15">
        <v>18422.599999999999</v>
      </c>
    </row>
    <row r="72" spans="1:13" ht="31.5" customHeight="1">
      <c r="A72" s="86" t="s">
        <v>279</v>
      </c>
      <c r="B72" s="166" t="s">
        <v>350</v>
      </c>
      <c r="C72" s="166"/>
      <c r="D72" s="76">
        <v>610500</v>
      </c>
      <c r="E72" s="39" t="s">
        <v>390</v>
      </c>
      <c r="F72" s="10">
        <v>200530</v>
      </c>
      <c r="G72" s="39" t="s">
        <v>66</v>
      </c>
      <c r="H72" s="15">
        <v>53000</v>
      </c>
      <c r="I72" s="15">
        <v>30000</v>
      </c>
      <c r="J72" s="15">
        <v>7042.59</v>
      </c>
    </row>
    <row r="73" spans="1:13" ht="30.75" customHeight="1">
      <c r="A73" s="86" t="s">
        <v>279</v>
      </c>
      <c r="B73" s="166" t="s">
        <v>350</v>
      </c>
      <c r="C73" s="166"/>
      <c r="D73" s="76">
        <v>610500</v>
      </c>
      <c r="E73" s="39" t="s">
        <v>390</v>
      </c>
      <c r="F73" s="10">
        <v>200601</v>
      </c>
      <c r="G73" s="39" t="s">
        <v>365</v>
      </c>
      <c r="H73" s="15">
        <v>2000</v>
      </c>
      <c r="I73" s="15">
        <v>2000</v>
      </c>
      <c r="J73" s="15">
        <v>0</v>
      </c>
    </row>
    <row r="74" spans="1:13" ht="31.5" customHeight="1">
      <c r="A74" s="86" t="s">
        <v>279</v>
      </c>
      <c r="B74" s="166" t="s">
        <v>350</v>
      </c>
      <c r="C74" s="166"/>
      <c r="D74" s="76">
        <v>610500</v>
      </c>
      <c r="E74" s="39" t="s">
        <v>390</v>
      </c>
      <c r="F74" s="10">
        <v>201100</v>
      </c>
      <c r="G74" s="39" t="s">
        <v>375</v>
      </c>
      <c r="H74" s="15">
        <v>2000</v>
      </c>
      <c r="I74" s="15">
        <v>2000</v>
      </c>
      <c r="J74" s="15">
        <v>0</v>
      </c>
    </row>
    <row r="75" spans="1:13" ht="31.5" customHeight="1">
      <c r="A75" s="86" t="s">
        <v>279</v>
      </c>
      <c r="B75" s="166" t="s">
        <v>350</v>
      </c>
      <c r="C75" s="166"/>
      <c r="D75" s="76">
        <v>610500</v>
      </c>
      <c r="E75" s="39" t="s">
        <v>390</v>
      </c>
      <c r="F75" s="10">
        <v>201300</v>
      </c>
      <c r="G75" s="39" t="s">
        <v>338</v>
      </c>
      <c r="H75" s="15">
        <v>48000</v>
      </c>
      <c r="I75" s="15">
        <v>27000</v>
      </c>
      <c r="J75" s="15">
        <v>3890</v>
      </c>
    </row>
    <row r="76" spans="1:13" ht="33" customHeight="1">
      <c r="A76" s="86" t="s">
        <v>279</v>
      </c>
      <c r="B76" s="166" t="s">
        <v>350</v>
      </c>
      <c r="C76" s="166"/>
      <c r="D76" s="76">
        <v>610500</v>
      </c>
      <c r="E76" s="39" t="s">
        <v>390</v>
      </c>
      <c r="F76" s="10">
        <v>201400</v>
      </c>
      <c r="G76" s="39" t="s">
        <v>339</v>
      </c>
      <c r="H76" s="15">
        <v>5000</v>
      </c>
      <c r="I76" s="15">
        <v>5000</v>
      </c>
      <c r="J76" s="15">
        <v>2380</v>
      </c>
    </row>
    <row r="77" spans="1:13" ht="33" customHeight="1">
      <c r="A77" s="103" t="s">
        <v>279</v>
      </c>
      <c r="B77" s="166" t="s">
        <v>350</v>
      </c>
      <c r="C77" s="166"/>
      <c r="D77" s="103">
        <v>610500</v>
      </c>
      <c r="E77" s="39" t="s">
        <v>390</v>
      </c>
      <c r="F77" s="103">
        <v>203030</v>
      </c>
      <c r="G77" s="39" t="s">
        <v>368</v>
      </c>
      <c r="H77" s="15">
        <v>15000</v>
      </c>
      <c r="I77" s="15">
        <v>10000</v>
      </c>
      <c r="J77" s="15">
        <v>2000</v>
      </c>
    </row>
    <row r="78" spans="1:13" ht="59.25" customHeight="1">
      <c r="A78" s="86" t="s">
        <v>279</v>
      </c>
      <c r="B78" s="166" t="s">
        <v>350</v>
      </c>
      <c r="C78" s="166"/>
      <c r="D78" s="103">
        <v>610500</v>
      </c>
      <c r="E78" s="39" t="s">
        <v>390</v>
      </c>
      <c r="F78" s="10">
        <v>850101</v>
      </c>
      <c r="G78" s="103" t="s">
        <v>448</v>
      </c>
      <c r="H78" s="15">
        <v>0</v>
      </c>
      <c r="I78" s="15">
        <v>0</v>
      </c>
      <c r="J78" s="15">
        <v>-10514</v>
      </c>
    </row>
    <row r="79" spans="1:13">
      <c r="A79" s="172" t="s">
        <v>239</v>
      </c>
      <c r="B79" s="173"/>
      <c r="C79" s="173"/>
      <c r="D79" s="173"/>
      <c r="E79" s="173"/>
      <c r="F79" s="173"/>
      <c r="G79" s="174"/>
      <c r="H79" s="72">
        <f>SUM(H51:H78)</f>
        <v>2969000</v>
      </c>
      <c r="I79" s="72">
        <f>SUM(I51:I78)</f>
        <v>1623400</v>
      </c>
      <c r="J79" s="72">
        <f>SUM(J51:J78)</f>
        <v>1224425.844</v>
      </c>
    </row>
    <row r="80" spans="1:13" ht="30" customHeight="1">
      <c r="A80" s="86" t="s">
        <v>279</v>
      </c>
      <c r="B80" s="166" t="s">
        <v>350</v>
      </c>
      <c r="C80" s="166"/>
      <c r="D80" s="10" t="s">
        <v>119</v>
      </c>
      <c r="E80" s="10" t="s">
        <v>120</v>
      </c>
      <c r="F80" s="10" t="s">
        <v>36</v>
      </c>
      <c r="G80" s="10" t="s">
        <v>370</v>
      </c>
      <c r="H80" s="15">
        <v>7702000</v>
      </c>
      <c r="I80" s="15">
        <v>4030000</v>
      </c>
      <c r="J80" s="20">
        <v>3714325</v>
      </c>
      <c r="M80" s="58"/>
    </row>
    <row r="81" spans="1:10" ht="30" customHeight="1">
      <c r="A81" s="86" t="s">
        <v>279</v>
      </c>
      <c r="B81" s="166" t="s">
        <v>350</v>
      </c>
      <c r="C81" s="166"/>
      <c r="D81" s="10" t="s">
        <v>119</v>
      </c>
      <c r="E81" s="10" t="s">
        <v>120</v>
      </c>
      <c r="F81" s="10" t="s">
        <v>134</v>
      </c>
      <c r="G81" s="10" t="s">
        <v>316</v>
      </c>
      <c r="H81" s="15">
        <v>668000</v>
      </c>
      <c r="I81" s="15">
        <v>338000</v>
      </c>
      <c r="J81" s="20">
        <v>319917</v>
      </c>
    </row>
    <row r="82" spans="1:10" ht="30" customHeight="1">
      <c r="A82" s="86" t="s">
        <v>279</v>
      </c>
      <c r="B82" s="166" t="s">
        <v>350</v>
      </c>
      <c r="C82" s="166"/>
      <c r="D82" s="10" t="s">
        <v>119</v>
      </c>
      <c r="E82" s="10" t="s">
        <v>120</v>
      </c>
      <c r="F82" s="10">
        <v>100106</v>
      </c>
      <c r="G82" s="10" t="s">
        <v>130</v>
      </c>
      <c r="H82" s="15">
        <v>0</v>
      </c>
      <c r="I82" s="15">
        <v>0</v>
      </c>
      <c r="J82" s="20">
        <v>0</v>
      </c>
    </row>
    <row r="83" spans="1:10" ht="30" customHeight="1">
      <c r="A83" s="86" t="s">
        <v>279</v>
      </c>
      <c r="B83" s="166" t="s">
        <v>350</v>
      </c>
      <c r="C83" s="166"/>
      <c r="D83" s="10" t="s">
        <v>119</v>
      </c>
      <c r="E83" s="10" t="s">
        <v>120</v>
      </c>
      <c r="F83" s="10">
        <v>100113</v>
      </c>
      <c r="G83" s="10" t="s">
        <v>361</v>
      </c>
      <c r="H83" s="15">
        <v>7000</v>
      </c>
      <c r="I83" s="15">
        <v>4000</v>
      </c>
      <c r="J83" s="20">
        <v>0</v>
      </c>
    </row>
    <row r="84" spans="1:10" ht="30" customHeight="1">
      <c r="A84" s="86" t="s">
        <v>279</v>
      </c>
      <c r="B84" s="166" t="s">
        <v>350</v>
      </c>
      <c r="C84" s="166"/>
      <c r="D84" s="10" t="s">
        <v>119</v>
      </c>
      <c r="E84" s="10" t="s">
        <v>120</v>
      </c>
      <c r="F84" s="10">
        <v>100117</v>
      </c>
      <c r="G84" s="10" t="s">
        <v>362</v>
      </c>
      <c r="H84" s="15">
        <v>363000</v>
      </c>
      <c r="I84" s="15">
        <v>186000</v>
      </c>
      <c r="J84" s="20">
        <v>173662</v>
      </c>
    </row>
    <row r="85" spans="1:10" ht="30" customHeight="1">
      <c r="A85" s="86" t="s">
        <v>279</v>
      </c>
      <c r="B85" s="166" t="s">
        <v>350</v>
      </c>
      <c r="C85" s="166"/>
      <c r="D85" s="10" t="s">
        <v>119</v>
      </c>
      <c r="E85" s="10" t="s">
        <v>120</v>
      </c>
      <c r="F85" s="10" t="s">
        <v>41</v>
      </c>
      <c r="G85" s="10" t="s">
        <v>319</v>
      </c>
      <c r="H85" s="15">
        <v>130000</v>
      </c>
      <c r="I85" s="15">
        <v>88000</v>
      </c>
      <c r="J85" s="20">
        <v>44649</v>
      </c>
    </row>
    <row r="86" spans="1:10" ht="30" customHeight="1">
      <c r="A86" s="86" t="s">
        <v>279</v>
      </c>
      <c r="B86" s="166" t="s">
        <v>350</v>
      </c>
      <c r="C86" s="166"/>
      <c r="D86" s="10" t="s">
        <v>119</v>
      </c>
      <c r="E86" s="10" t="s">
        <v>120</v>
      </c>
      <c r="F86" s="17">
        <v>100206</v>
      </c>
      <c r="G86" s="10" t="s">
        <v>363</v>
      </c>
      <c r="H86" s="15">
        <v>76000</v>
      </c>
      <c r="I86" s="15">
        <v>76000</v>
      </c>
      <c r="J86" s="20">
        <v>35840</v>
      </c>
    </row>
    <row r="87" spans="1:10" ht="30" customHeight="1">
      <c r="A87" s="86" t="s">
        <v>279</v>
      </c>
      <c r="B87" s="166" t="s">
        <v>350</v>
      </c>
      <c r="C87" s="166"/>
      <c r="D87" s="10" t="s">
        <v>119</v>
      </c>
      <c r="E87" s="10" t="s">
        <v>120</v>
      </c>
      <c r="F87" s="10" t="s">
        <v>45</v>
      </c>
      <c r="G87" s="10" t="s">
        <v>46</v>
      </c>
      <c r="H87" s="15">
        <v>204000</v>
      </c>
      <c r="I87" s="15">
        <v>110000</v>
      </c>
      <c r="J87" s="20">
        <v>95890</v>
      </c>
    </row>
    <row r="88" spans="1:10" ht="30" customHeight="1">
      <c r="A88" s="86" t="s">
        <v>279</v>
      </c>
      <c r="B88" s="166" t="s">
        <v>350</v>
      </c>
      <c r="C88" s="166"/>
      <c r="D88" s="10" t="s">
        <v>119</v>
      </c>
      <c r="E88" s="10" t="s">
        <v>120</v>
      </c>
      <c r="F88" s="10" t="s">
        <v>47</v>
      </c>
      <c r="G88" s="10" t="s">
        <v>48</v>
      </c>
      <c r="H88" s="15">
        <v>15000</v>
      </c>
      <c r="I88" s="15">
        <v>9000</v>
      </c>
      <c r="J88" s="20">
        <v>6872.88</v>
      </c>
    </row>
    <row r="89" spans="1:10" ht="30" customHeight="1">
      <c r="A89" s="86" t="s">
        <v>279</v>
      </c>
      <c r="B89" s="166" t="s">
        <v>350</v>
      </c>
      <c r="C89" s="166"/>
      <c r="D89" s="10" t="s">
        <v>119</v>
      </c>
      <c r="E89" s="10" t="s">
        <v>120</v>
      </c>
      <c r="F89" s="10" t="s">
        <v>114</v>
      </c>
      <c r="G89" s="10" t="s">
        <v>49</v>
      </c>
      <c r="H89" s="15">
        <v>20000</v>
      </c>
      <c r="I89" s="15">
        <v>9500</v>
      </c>
      <c r="J89" s="20">
        <v>7730.2</v>
      </c>
    </row>
    <row r="90" spans="1:10" s="1" customFormat="1" ht="30" customHeight="1">
      <c r="A90" s="86" t="s">
        <v>279</v>
      </c>
      <c r="B90" s="166" t="s">
        <v>350</v>
      </c>
      <c r="C90" s="166"/>
      <c r="D90" s="10" t="s">
        <v>119</v>
      </c>
      <c r="E90" s="10" t="s">
        <v>120</v>
      </c>
      <c r="F90" s="10" t="s">
        <v>50</v>
      </c>
      <c r="G90" s="10" t="s">
        <v>51</v>
      </c>
      <c r="H90" s="11">
        <v>701000</v>
      </c>
      <c r="I90" s="11">
        <v>598500</v>
      </c>
      <c r="J90" s="20">
        <v>480625.49</v>
      </c>
    </row>
    <row r="91" spans="1:10" s="2" customFormat="1" ht="27" customHeight="1">
      <c r="A91" s="86" t="s">
        <v>279</v>
      </c>
      <c r="B91" s="166" t="s">
        <v>350</v>
      </c>
      <c r="C91" s="166"/>
      <c r="D91" s="10" t="s">
        <v>119</v>
      </c>
      <c r="E91" s="10" t="s">
        <v>120</v>
      </c>
      <c r="F91" s="10" t="s">
        <v>52</v>
      </c>
      <c r="G91" s="10" t="s">
        <v>53</v>
      </c>
      <c r="H91" s="11">
        <v>69000</v>
      </c>
      <c r="I91" s="11">
        <v>39500</v>
      </c>
      <c r="J91" s="20">
        <v>35126.339999999997</v>
      </c>
    </row>
    <row r="92" spans="1:10" s="2" customFormat="1" ht="27.75" customHeight="1">
      <c r="A92" s="86" t="s">
        <v>279</v>
      </c>
      <c r="B92" s="166" t="s">
        <v>350</v>
      </c>
      <c r="C92" s="166"/>
      <c r="D92" s="10" t="s">
        <v>119</v>
      </c>
      <c r="E92" s="10" t="s">
        <v>120</v>
      </c>
      <c r="F92" s="10" t="s">
        <v>192</v>
      </c>
      <c r="G92" s="10" t="s">
        <v>326</v>
      </c>
      <c r="H92" s="11">
        <v>4000</v>
      </c>
      <c r="I92" s="11">
        <v>4000</v>
      </c>
      <c r="J92" s="20">
        <v>0</v>
      </c>
    </row>
    <row r="93" spans="1:10" s="2" customFormat="1" ht="27.75" customHeight="1">
      <c r="A93" s="86" t="s">
        <v>279</v>
      </c>
      <c r="B93" s="166" t="s">
        <v>350</v>
      </c>
      <c r="C93" s="166"/>
      <c r="D93" s="10" t="s">
        <v>119</v>
      </c>
      <c r="E93" s="10" t="s">
        <v>120</v>
      </c>
      <c r="F93" s="10">
        <v>200106</v>
      </c>
      <c r="G93" s="10" t="s">
        <v>56</v>
      </c>
      <c r="H93" s="11">
        <v>5000</v>
      </c>
      <c r="I93" s="11">
        <v>5000</v>
      </c>
      <c r="J93" s="20">
        <v>589.04999999999995</v>
      </c>
    </row>
    <row r="94" spans="1:10" s="2" customFormat="1" ht="27.75" customHeight="1">
      <c r="A94" s="86" t="s">
        <v>279</v>
      </c>
      <c r="B94" s="166" t="s">
        <v>350</v>
      </c>
      <c r="C94" s="166"/>
      <c r="D94" s="10" t="s">
        <v>119</v>
      </c>
      <c r="E94" s="10" t="s">
        <v>120</v>
      </c>
      <c r="F94" s="10">
        <v>200107</v>
      </c>
      <c r="G94" s="10" t="s">
        <v>58</v>
      </c>
      <c r="H94" s="11">
        <v>10000</v>
      </c>
      <c r="I94" s="11">
        <v>0</v>
      </c>
      <c r="J94" s="20">
        <v>0</v>
      </c>
    </row>
    <row r="95" spans="1:10" s="2" customFormat="1" ht="30" customHeight="1">
      <c r="A95" s="86" t="s">
        <v>279</v>
      </c>
      <c r="B95" s="166" t="s">
        <v>350</v>
      </c>
      <c r="C95" s="166"/>
      <c r="D95" s="10" t="s">
        <v>119</v>
      </c>
      <c r="E95" s="10" t="s">
        <v>120</v>
      </c>
      <c r="F95" s="10" t="s">
        <v>59</v>
      </c>
      <c r="G95" s="10" t="s">
        <v>60</v>
      </c>
      <c r="H95" s="11">
        <v>19000</v>
      </c>
      <c r="I95" s="11">
        <v>10500</v>
      </c>
      <c r="J95" s="20">
        <v>7592.42</v>
      </c>
    </row>
    <row r="96" spans="1:10" s="2" customFormat="1" ht="30.75" customHeight="1">
      <c r="A96" s="86" t="s">
        <v>279</v>
      </c>
      <c r="B96" s="166" t="s">
        <v>350</v>
      </c>
      <c r="C96" s="166"/>
      <c r="D96" s="10" t="s">
        <v>119</v>
      </c>
      <c r="E96" s="10" t="s">
        <v>120</v>
      </c>
      <c r="F96" s="10" t="s">
        <v>61</v>
      </c>
      <c r="G96" s="10" t="s">
        <v>62</v>
      </c>
      <c r="H96" s="11">
        <v>530000</v>
      </c>
      <c r="I96" s="11">
        <v>314000</v>
      </c>
      <c r="J96" s="20">
        <v>144241.1</v>
      </c>
    </row>
    <row r="97" spans="1:11" s="2" customFormat="1" ht="26.25" customHeight="1">
      <c r="A97" s="86" t="s">
        <v>279</v>
      </c>
      <c r="B97" s="166" t="s">
        <v>350</v>
      </c>
      <c r="C97" s="166"/>
      <c r="D97" s="10" t="s">
        <v>119</v>
      </c>
      <c r="E97" s="10" t="s">
        <v>120</v>
      </c>
      <c r="F97" s="10" t="s">
        <v>63</v>
      </c>
      <c r="G97" s="10" t="s">
        <v>64</v>
      </c>
      <c r="H97" s="11">
        <v>331000</v>
      </c>
      <c r="I97" s="11">
        <v>157000</v>
      </c>
      <c r="J97" s="20">
        <v>99774.06</v>
      </c>
    </row>
    <row r="98" spans="1:11" s="2" customFormat="1" ht="30" customHeight="1">
      <c r="A98" s="86" t="s">
        <v>279</v>
      </c>
      <c r="B98" s="166" t="s">
        <v>350</v>
      </c>
      <c r="C98" s="166"/>
      <c r="D98" s="10" t="s">
        <v>119</v>
      </c>
      <c r="E98" s="10" t="s">
        <v>120</v>
      </c>
      <c r="F98" s="10">
        <v>200200</v>
      </c>
      <c r="G98" s="10" t="s">
        <v>330</v>
      </c>
      <c r="H98" s="11">
        <v>20000</v>
      </c>
      <c r="I98" s="11">
        <v>14500</v>
      </c>
      <c r="J98" s="20">
        <v>4430.5</v>
      </c>
    </row>
    <row r="99" spans="1:11" s="2" customFormat="1" ht="30" customHeight="1">
      <c r="A99" s="86" t="s">
        <v>279</v>
      </c>
      <c r="B99" s="166" t="s">
        <v>350</v>
      </c>
      <c r="C99" s="166"/>
      <c r="D99" s="10" t="s">
        <v>119</v>
      </c>
      <c r="E99" s="10" t="s">
        <v>120</v>
      </c>
      <c r="F99" s="10" t="s">
        <v>210</v>
      </c>
      <c r="G99" s="10" t="s">
        <v>385</v>
      </c>
      <c r="H99" s="11">
        <v>50000</v>
      </c>
      <c r="I99" s="11">
        <v>30000</v>
      </c>
      <c r="J99" s="20">
        <v>18492.03</v>
      </c>
    </row>
    <row r="100" spans="1:11" s="2" customFormat="1" ht="30" customHeight="1">
      <c r="A100" s="86" t="s">
        <v>279</v>
      </c>
      <c r="B100" s="166" t="s">
        <v>350</v>
      </c>
      <c r="C100" s="166"/>
      <c r="D100" s="10" t="s">
        <v>119</v>
      </c>
      <c r="E100" s="10" t="s">
        <v>120</v>
      </c>
      <c r="F100" s="10">
        <v>200401</v>
      </c>
      <c r="G100" s="10" t="s">
        <v>211</v>
      </c>
      <c r="H100" s="11">
        <v>5000</v>
      </c>
      <c r="I100" s="11">
        <v>5000</v>
      </c>
      <c r="J100" s="20">
        <v>4437.1899999999996</v>
      </c>
    </row>
    <row r="101" spans="1:11" s="2" customFormat="1" ht="30" customHeight="1">
      <c r="A101" s="86" t="s">
        <v>279</v>
      </c>
      <c r="B101" s="166" t="s">
        <v>350</v>
      </c>
      <c r="C101" s="166"/>
      <c r="D101" s="10" t="s">
        <v>119</v>
      </c>
      <c r="E101" s="10" t="s">
        <v>120</v>
      </c>
      <c r="F101" s="10">
        <v>200501</v>
      </c>
      <c r="G101" s="10" t="s">
        <v>333</v>
      </c>
      <c r="H101" s="11">
        <v>3000</v>
      </c>
      <c r="I101" s="11">
        <v>1000</v>
      </c>
      <c r="J101" s="20">
        <v>0</v>
      </c>
    </row>
    <row r="102" spans="1:11" s="2" customFormat="1" ht="30" customHeight="1">
      <c r="A102" s="86" t="s">
        <v>279</v>
      </c>
      <c r="B102" s="166" t="s">
        <v>350</v>
      </c>
      <c r="C102" s="166"/>
      <c r="D102" s="10" t="s">
        <v>119</v>
      </c>
      <c r="E102" s="10" t="s">
        <v>120</v>
      </c>
      <c r="F102" s="10" t="s">
        <v>65</v>
      </c>
      <c r="G102" s="10" t="s">
        <v>66</v>
      </c>
      <c r="H102" s="11">
        <v>40500</v>
      </c>
      <c r="I102" s="11">
        <v>23000</v>
      </c>
      <c r="J102" s="20">
        <v>19600.78</v>
      </c>
    </row>
    <row r="103" spans="1:11" s="2" customFormat="1" ht="30" customHeight="1">
      <c r="A103" s="86" t="s">
        <v>279</v>
      </c>
      <c r="B103" s="166" t="s">
        <v>350</v>
      </c>
      <c r="C103" s="166"/>
      <c r="D103" s="10" t="s">
        <v>119</v>
      </c>
      <c r="E103" s="10" t="s">
        <v>120</v>
      </c>
      <c r="F103" s="10" t="s">
        <v>67</v>
      </c>
      <c r="G103" s="10" t="s">
        <v>335</v>
      </c>
      <c r="H103" s="11">
        <v>9000</v>
      </c>
      <c r="I103" s="11">
        <v>4500</v>
      </c>
      <c r="J103" s="20">
        <v>2037.54</v>
      </c>
    </row>
    <row r="104" spans="1:11" s="2" customFormat="1" ht="30" customHeight="1">
      <c r="A104" s="86" t="s">
        <v>279</v>
      </c>
      <c r="B104" s="166" t="s">
        <v>350</v>
      </c>
      <c r="C104" s="166"/>
      <c r="D104" s="10" t="s">
        <v>119</v>
      </c>
      <c r="E104" s="10" t="s">
        <v>120</v>
      </c>
      <c r="F104" s="10">
        <v>200900</v>
      </c>
      <c r="G104" s="10" t="s">
        <v>115</v>
      </c>
      <c r="H104" s="11">
        <v>5000</v>
      </c>
      <c r="I104" s="11">
        <v>3000</v>
      </c>
      <c r="J104" s="20">
        <v>0</v>
      </c>
    </row>
    <row r="105" spans="1:11" s="2" customFormat="1" ht="30" customHeight="1">
      <c r="A105" s="86" t="s">
        <v>279</v>
      </c>
      <c r="B105" s="166" t="s">
        <v>350</v>
      </c>
      <c r="C105" s="166"/>
      <c r="D105" s="10" t="s">
        <v>119</v>
      </c>
      <c r="E105" s="10" t="s">
        <v>120</v>
      </c>
      <c r="F105" s="10">
        <v>201100</v>
      </c>
      <c r="G105" s="10" t="s">
        <v>375</v>
      </c>
      <c r="H105" s="11">
        <v>5000</v>
      </c>
      <c r="I105" s="11">
        <v>3500</v>
      </c>
      <c r="J105" s="20">
        <v>0</v>
      </c>
    </row>
    <row r="106" spans="1:11" s="2" customFormat="1" ht="30" customHeight="1">
      <c r="A106" s="86" t="s">
        <v>279</v>
      </c>
      <c r="B106" s="166" t="s">
        <v>350</v>
      </c>
      <c r="C106" s="166"/>
      <c r="D106" s="10" t="s">
        <v>119</v>
      </c>
      <c r="E106" s="10" t="s">
        <v>120</v>
      </c>
      <c r="F106" s="10">
        <v>201300</v>
      </c>
      <c r="G106" s="10" t="s">
        <v>367</v>
      </c>
      <c r="H106" s="11">
        <v>5000</v>
      </c>
      <c r="I106" s="11">
        <v>3500</v>
      </c>
      <c r="J106" s="20">
        <v>1200</v>
      </c>
    </row>
    <row r="107" spans="1:11" s="2" customFormat="1" ht="30" customHeight="1">
      <c r="A107" s="86" t="s">
        <v>279</v>
      </c>
      <c r="B107" s="166" t="s">
        <v>350</v>
      </c>
      <c r="C107" s="166"/>
      <c r="D107" s="10" t="s">
        <v>119</v>
      </c>
      <c r="E107" s="10" t="s">
        <v>120</v>
      </c>
      <c r="F107" s="10" t="s">
        <v>117</v>
      </c>
      <c r="G107" s="10" t="s">
        <v>339</v>
      </c>
      <c r="H107" s="11">
        <v>8000</v>
      </c>
      <c r="I107" s="11">
        <v>5000</v>
      </c>
      <c r="J107" s="20">
        <v>1980</v>
      </c>
    </row>
    <row r="108" spans="1:11" s="2" customFormat="1" ht="69">
      <c r="A108" s="86" t="s">
        <v>279</v>
      </c>
      <c r="B108" s="166" t="s">
        <v>350</v>
      </c>
      <c r="C108" s="166"/>
      <c r="D108" s="10" t="s">
        <v>119</v>
      </c>
      <c r="E108" s="10" t="s">
        <v>120</v>
      </c>
      <c r="F108" s="10">
        <v>202500</v>
      </c>
      <c r="G108" s="10" t="s">
        <v>340</v>
      </c>
      <c r="H108" s="11">
        <v>1500</v>
      </c>
      <c r="I108" s="11">
        <v>1500</v>
      </c>
      <c r="J108" s="20">
        <v>1500</v>
      </c>
    </row>
    <row r="109" spans="1:11" s="2" customFormat="1" ht="30" customHeight="1">
      <c r="A109" s="86" t="s">
        <v>279</v>
      </c>
      <c r="B109" s="166" t="s">
        <v>350</v>
      </c>
      <c r="C109" s="166"/>
      <c r="D109" s="10" t="s">
        <v>119</v>
      </c>
      <c r="E109" s="10" t="s">
        <v>120</v>
      </c>
      <c r="F109" s="10" t="s">
        <v>199</v>
      </c>
      <c r="G109" s="10" t="s">
        <v>341</v>
      </c>
      <c r="H109" s="11">
        <v>27000</v>
      </c>
      <c r="I109" s="11">
        <v>15000</v>
      </c>
      <c r="J109" s="20">
        <v>8534</v>
      </c>
    </row>
    <row r="110" spans="1:11" s="2" customFormat="1" ht="30" customHeight="1">
      <c r="A110" s="86" t="s">
        <v>279</v>
      </c>
      <c r="B110" s="166" t="s">
        <v>350</v>
      </c>
      <c r="C110" s="166"/>
      <c r="D110" s="10" t="s">
        <v>119</v>
      </c>
      <c r="E110" s="10" t="s">
        <v>120</v>
      </c>
      <c r="F110" s="10" t="s">
        <v>200</v>
      </c>
      <c r="G110" s="10" t="s">
        <v>342</v>
      </c>
      <c r="H110" s="11">
        <v>38000</v>
      </c>
      <c r="I110" s="11">
        <v>7500</v>
      </c>
      <c r="J110" s="20">
        <v>2361.16</v>
      </c>
    </row>
    <row r="111" spans="1:11" s="2" customFormat="1" ht="30" customHeight="1">
      <c r="A111" s="86" t="s">
        <v>279</v>
      </c>
      <c r="B111" s="166" t="s">
        <v>350</v>
      </c>
      <c r="C111" s="166"/>
      <c r="D111" s="10" t="s">
        <v>119</v>
      </c>
      <c r="E111" s="10" t="s">
        <v>120</v>
      </c>
      <c r="F111" s="10" t="s">
        <v>80</v>
      </c>
      <c r="G111" s="10" t="s">
        <v>349</v>
      </c>
      <c r="H111" s="11">
        <v>0</v>
      </c>
      <c r="I111" s="11">
        <v>0</v>
      </c>
      <c r="J111" s="20">
        <v>0</v>
      </c>
    </row>
    <row r="112" spans="1:11" s="2" customFormat="1" ht="55.2">
      <c r="A112" s="86" t="s">
        <v>279</v>
      </c>
      <c r="B112" s="166" t="s">
        <v>350</v>
      </c>
      <c r="C112" s="166"/>
      <c r="D112" s="10" t="s">
        <v>119</v>
      </c>
      <c r="E112" s="10" t="s">
        <v>120</v>
      </c>
      <c r="F112" s="10">
        <v>850101</v>
      </c>
      <c r="G112" s="10" t="s">
        <v>450</v>
      </c>
      <c r="H112" s="11">
        <v>0</v>
      </c>
      <c r="I112" s="11">
        <v>0</v>
      </c>
      <c r="J112" s="20">
        <v>-78663</v>
      </c>
      <c r="K112" s="21"/>
    </row>
    <row r="113" spans="1:10" s="2" customFormat="1" ht="30" customHeight="1">
      <c r="A113" s="86" t="s">
        <v>279</v>
      </c>
      <c r="B113" s="166" t="s">
        <v>350</v>
      </c>
      <c r="C113" s="166"/>
      <c r="D113" s="10" t="s">
        <v>121</v>
      </c>
      <c r="E113" s="10" t="s">
        <v>289</v>
      </c>
      <c r="F113" s="10" t="s">
        <v>36</v>
      </c>
      <c r="G113" s="10" t="s">
        <v>370</v>
      </c>
      <c r="H113" s="11">
        <v>13858000</v>
      </c>
      <c r="I113" s="11">
        <v>6918000</v>
      </c>
      <c r="J113" s="20">
        <v>6632701</v>
      </c>
    </row>
    <row r="114" spans="1:10" s="2" customFormat="1" ht="30" customHeight="1">
      <c r="A114" s="86" t="s">
        <v>279</v>
      </c>
      <c r="B114" s="166" t="s">
        <v>350</v>
      </c>
      <c r="C114" s="166"/>
      <c r="D114" s="10" t="s">
        <v>121</v>
      </c>
      <c r="E114" s="87" t="s">
        <v>289</v>
      </c>
      <c r="F114" s="10" t="s">
        <v>134</v>
      </c>
      <c r="G114" s="10" t="s">
        <v>316</v>
      </c>
      <c r="H114" s="11">
        <v>1120000</v>
      </c>
      <c r="I114" s="11">
        <v>560000</v>
      </c>
      <c r="J114" s="20">
        <v>509067</v>
      </c>
    </row>
    <row r="115" spans="1:10" s="2" customFormat="1" ht="30" customHeight="1">
      <c r="A115" s="86" t="s">
        <v>279</v>
      </c>
      <c r="B115" s="166" t="s">
        <v>350</v>
      </c>
      <c r="C115" s="166"/>
      <c r="D115" s="10" t="s">
        <v>121</v>
      </c>
      <c r="E115" s="87" t="s">
        <v>289</v>
      </c>
      <c r="F115" s="10" t="s">
        <v>38</v>
      </c>
      <c r="G115" s="10" t="s">
        <v>378</v>
      </c>
      <c r="H115" s="11">
        <v>2000</v>
      </c>
      <c r="I115" s="11">
        <v>2000</v>
      </c>
      <c r="J115" s="20">
        <v>1215</v>
      </c>
    </row>
    <row r="116" spans="1:10" s="2" customFormat="1" ht="30" customHeight="1">
      <c r="A116" s="86" t="s">
        <v>279</v>
      </c>
      <c r="B116" s="166" t="s">
        <v>350</v>
      </c>
      <c r="C116" s="166"/>
      <c r="D116" s="10" t="s">
        <v>121</v>
      </c>
      <c r="E116" s="87" t="s">
        <v>289</v>
      </c>
      <c r="F116" s="10" t="s">
        <v>39</v>
      </c>
      <c r="G116" s="10" t="s">
        <v>40</v>
      </c>
      <c r="H116" s="11">
        <v>104000</v>
      </c>
      <c r="I116" s="11">
        <v>72000</v>
      </c>
      <c r="J116" s="20">
        <v>20776</v>
      </c>
    </row>
    <row r="117" spans="1:10" s="2" customFormat="1" ht="30" customHeight="1">
      <c r="A117" s="86" t="s">
        <v>279</v>
      </c>
      <c r="B117" s="166" t="s">
        <v>350</v>
      </c>
      <c r="C117" s="166"/>
      <c r="D117" s="10" t="s">
        <v>121</v>
      </c>
      <c r="E117" s="87" t="s">
        <v>289</v>
      </c>
      <c r="F117" s="10">
        <v>100116</v>
      </c>
      <c r="G117" s="10" t="s">
        <v>384</v>
      </c>
      <c r="H117" s="11">
        <v>144000</v>
      </c>
      <c r="I117" s="11">
        <v>72000</v>
      </c>
      <c r="J117" s="20">
        <v>57550</v>
      </c>
    </row>
    <row r="118" spans="1:10" s="2" customFormat="1" ht="30" customHeight="1">
      <c r="A118" s="86" t="s">
        <v>279</v>
      </c>
      <c r="B118" s="166" t="s">
        <v>350</v>
      </c>
      <c r="C118" s="166"/>
      <c r="D118" s="10" t="s">
        <v>121</v>
      </c>
      <c r="E118" s="87" t="s">
        <v>289</v>
      </c>
      <c r="F118" s="10" t="s">
        <v>190</v>
      </c>
      <c r="G118" s="10" t="s">
        <v>318</v>
      </c>
      <c r="H118" s="11">
        <v>610000</v>
      </c>
      <c r="I118" s="11">
        <v>291000</v>
      </c>
      <c r="J118" s="20">
        <v>261672</v>
      </c>
    </row>
    <row r="119" spans="1:10" s="2" customFormat="1" ht="30" customHeight="1">
      <c r="A119" s="86" t="s">
        <v>279</v>
      </c>
      <c r="B119" s="166" t="s">
        <v>350</v>
      </c>
      <c r="C119" s="166"/>
      <c r="D119" s="10" t="s">
        <v>121</v>
      </c>
      <c r="E119" s="87" t="s">
        <v>289</v>
      </c>
      <c r="F119" s="10">
        <v>100130</v>
      </c>
      <c r="G119" s="10" t="s">
        <v>319</v>
      </c>
      <c r="H119" s="11">
        <v>3800000</v>
      </c>
      <c r="I119" s="11">
        <v>0</v>
      </c>
      <c r="J119" s="20">
        <v>0</v>
      </c>
    </row>
    <row r="120" spans="1:10" s="2" customFormat="1" ht="30" customHeight="1">
      <c r="A120" s="86" t="s">
        <v>279</v>
      </c>
      <c r="B120" s="166" t="s">
        <v>350</v>
      </c>
      <c r="C120" s="166"/>
      <c r="D120" s="10" t="s">
        <v>121</v>
      </c>
      <c r="E120" s="87" t="s">
        <v>289</v>
      </c>
      <c r="F120" s="10">
        <v>100204</v>
      </c>
      <c r="G120" s="10" t="s">
        <v>382</v>
      </c>
      <c r="H120" s="11">
        <v>5000</v>
      </c>
      <c r="I120" s="11">
        <v>5000</v>
      </c>
      <c r="J120" s="20">
        <v>0</v>
      </c>
    </row>
    <row r="121" spans="1:10" s="2" customFormat="1" ht="30" customHeight="1">
      <c r="A121" s="86" t="s">
        <v>279</v>
      </c>
      <c r="B121" s="166" t="s">
        <v>350</v>
      </c>
      <c r="C121" s="166"/>
      <c r="D121" s="10" t="s">
        <v>121</v>
      </c>
      <c r="E121" s="87" t="s">
        <v>289</v>
      </c>
      <c r="F121" s="10">
        <v>100206</v>
      </c>
      <c r="G121" s="10" t="s">
        <v>363</v>
      </c>
      <c r="H121" s="11">
        <v>123000</v>
      </c>
      <c r="I121" s="11">
        <v>123000</v>
      </c>
      <c r="J121" s="20">
        <v>71500</v>
      </c>
    </row>
    <row r="122" spans="1:10" s="2" customFormat="1" ht="30" customHeight="1">
      <c r="A122" s="86" t="s">
        <v>279</v>
      </c>
      <c r="B122" s="166" t="s">
        <v>350</v>
      </c>
      <c r="C122" s="166"/>
      <c r="D122" s="10" t="s">
        <v>121</v>
      </c>
      <c r="E122" s="87" t="s">
        <v>289</v>
      </c>
      <c r="F122" s="10" t="s">
        <v>45</v>
      </c>
      <c r="G122" s="10" t="s">
        <v>322</v>
      </c>
      <c r="H122" s="11">
        <v>549000</v>
      </c>
      <c r="I122" s="11">
        <v>187000</v>
      </c>
      <c r="J122" s="20">
        <v>165321</v>
      </c>
    </row>
    <row r="123" spans="1:10" s="2" customFormat="1" ht="30" customHeight="1">
      <c r="A123" s="86" t="s">
        <v>279</v>
      </c>
      <c r="B123" s="166" t="s">
        <v>350</v>
      </c>
      <c r="C123" s="166"/>
      <c r="D123" s="10" t="s">
        <v>121</v>
      </c>
      <c r="E123" s="87" t="s">
        <v>289</v>
      </c>
      <c r="F123" s="10">
        <v>100308</v>
      </c>
      <c r="G123" s="10" t="s">
        <v>383</v>
      </c>
      <c r="H123" s="11">
        <v>992000</v>
      </c>
      <c r="I123" s="11">
        <v>192000</v>
      </c>
      <c r="J123" s="20">
        <v>141704</v>
      </c>
    </row>
    <row r="124" spans="1:10" s="2" customFormat="1" ht="30" customHeight="1">
      <c r="A124" s="86" t="s">
        <v>279</v>
      </c>
      <c r="B124" s="166" t="s">
        <v>350</v>
      </c>
      <c r="C124" s="166"/>
      <c r="D124" s="10" t="s">
        <v>121</v>
      </c>
      <c r="E124" s="87" t="s">
        <v>289</v>
      </c>
      <c r="F124" s="10">
        <v>200101</v>
      </c>
      <c r="G124" s="10" t="s">
        <v>48</v>
      </c>
      <c r="H124" s="11">
        <v>8000</v>
      </c>
      <c r="I124" s="11">
        <v>4000</v>
      </c>
      <c r="J124" s="20">
        <v>1513.98</v>
      </c>
    </row>
    <row r="125" spans="1:10" s="2" customFormat="1" ht="30" customHeight="1">
      <c r="A125" s="86" t="s">
        <v>279</v>
      </c>
      <c r="B125" s="166" t="s">
        <v>350</v>
      </c>
      <c r="C125" s="166"/>
      <c r="D125" s="10" t="s">
        <v>121</v>
      </c>
      <c r="E125" s="87" t="s">
        <v>289</v>
      </c>
      <c r="F125" s="10">
        <v>200102</v>
      </c>
      <c r="G125" s="10" t="s">
        <v>372</v>
      </c>
      <c r="H125" s="11">
        <v>12000</v>
      </c>
      <c r="I125" s="11">
        <v>7000</v>
      </c>
      <c r="J125" s="20">
        <v>3799.99</v>
      </c>
    </row>
    <row r="126" spans="1:10" s="2" customFormat="1" ht="29.25" customHeight="1">
      <c r="A126" s="86" t="s">
        <v>279</v>
      </c>
      <c r="B126" s="166" t="s">
        <v>350</v>
      </c>
      <c r="C126" s="166"/>
      <c r="D126" s="10" t="s">
        <v>121</v>
      </c>
      <c r="E126" s="87" t="s">
        <v>289</v>
      </c>
      <c r="F126" s="10" t="s">
        <v>50</v>
      </c>
      <c r="G126" s="87" t="s">
        <v>364</v>
      </c>
      <c r="H126" s="11">
        <v>180000</v>
      </c>
      <c r="I126" s="11">
        <v>144000</v>
      </c>
      <c r="J126" s="20">
        <v>114299.95</v>
      </c>
    </row>
    <row r="127" spans="1:10" s="2" customFormat="1" ht="30" customHeight="1">
      <c r="A127" s="86" t="s">
        <v>279</v>
      </c>
      <c r="B127" s="166" t="s">
        <v>350</v>
      </c>
      <c r="C127" s="166"/>
      <c r="D127" s="10" t="s">
        <v>121</v>
      </c>
      <c r="E127" s="87" t="s">
        <v>289</v>
      </c>
      <c r="F127" s="10" t="s">
        <v>52</v>
      </c>
      <c r="G127" s="87" t="s">
        <v>325</v>
      </c>
      <c r="H127" s="11">
        <v>32000</v>
      </c>
      <c r="I127" s="11">
        <v>25500</v>
      </c>
      <c r="J127" s="20">
        <v>18374.77</v>
      </c>
    </row>
    <row r="128" spans="1:10" s="2" customFormat="1" ht="30" customHeight="1">
      <c r="A128" s="86" t="s">
        <v>279</v>
      </c>
      <c r="B128" s="166" t="s">
        <v>350</v>
      </c>
      <c r="C128" s="166"/>
      <c r="D128" s="10" t="s">
        <v>121</v>
      </c>
      <c r="E128" s="87" t="s">
        <v>289</v>
      </c>
      <c r="F128" s="10">
        <v>200105</v>
      </c>
      <c r="G128" s="10" t="s">
        <v>326</v>
      </c>
      <c r="H128" s="11">
        <v>16000</v>
      </c>
      <c r="I128" s="11">
        <v>16000</v>
      </c>
      <c r="J128" s="20">
        <v>6000</v>
      </c>
    </row>
    <row r="129" spans="1:11" s="2" customFormat="1" ht="30" customHeight="1">
      <c r="A129" s="86" t="s">
        <v>279</v>
      </c>
      <c r="B129" s="166" t="s">
        <v>350</v>
      </c>
      <c r="C129" s="166"/>
      <c r="D129" s="10" t="s">
        <v>121</v>
      </c>
      <c r="E129" s="87" t="s">
        <v>289</v>
      </c>
      <c r="F129" s="10">
        <v>200106</v>
      </c>
      <c r="G129" s="10" t="s">
        <v>56</v>
      </c>
      <c r="H129" s="11">
        <v>7000</v>
      </c>
      <c r="I129" s="11">
        <v>4000</v>
      </c>
      <c r="J129" s="20">
        <v>3424.18</v>
      </c>
    </row>
    <row r="130" spans="1:11" s="2" customFormat="1" ht="30" customHeight="1">
      <c r="A130" s="86" t="s">
        <v>279</v>
      </c>
      <c r="B130" s="166" t="s">
        <v>350</v>
      </c>
      <c r="C130" s="166"/>
      <c r="D130" s="10" t="s">
        <v>121</v>
      </c>
      <c r="E130" s="87" t="s">
        <v>289</v>
      </c>
      <c r="F130" s="10">
        <v>200107</v>
      </c>
      <c r="G130" s="10" t="s">
        <v>58</v>
      </c>
      <c r="H130" s="11">
        <v>50000</v>
      </c>
      <c r="I130" s="11">
        <v>27000</v>
      </c>
      <c r="J130" s="20">
        <v>13100</v>
      </c>
    </row>
    <row r="131" spans="1:11" s="2" customFormat="1" ht="30" customHeight="1">
      <c r="A131" s="86" t="s">
        <v>279</v>
      </c>
      <c r="B131" s="166" t="s">
        <v>350</v>
      </c>
      <c r="C131" s="166"/>
      <c r="D131" s="10" t="s">
        <v>121</v>
      </c>
      <c r="E131" s="87" t="s">
        <v>289</v>
      </c>
      <c r="F131" s="10" t="s">
        <v>59</v>
      </c>
      <c r="G131" s="87" t="s">
        <v>377</v>
      </c>
      <c r="H131" s="11">
        <v>15000</v>
      </c>
      <c r="I131" s="11">
        <v>8500</v>
      </c>
      <c r="J131" s="20">
        <v>5456.57</v>
      </c>
    </row>
    <row r="132" spans="1:11" s="2" customFormat="1" ht="30" customHeight="1">
      <c r="A132" s="86" t="s">
        <v>279</v>
      </c>
      <c r="B132" s="166" t="s">
        <v>350</v>
      </c>
      <c r="C132" s="166"/>
      <c r="D132" s="10" t="s">
        <v>121</v>
      </c>
      <c r="E132" s="87" t="s">
        <v>289</v>
      </c>
      <c r="F132" s="10" t="s">
        <v>63</v>
      </c>
      <c r="G132" s="10" t="s">
        <v>381</v>
      </c>
      <c r="H132" s="11">
        <v>576000</v>
      </c>
      <c r="I132" s="11">
        <v>333000</v>
      </c>
      <c r="J132" s="20">
        <v>277845.46999999997</v>
      </c>
    </row>
    <row r="133" spans="1:11" s="2" customFormat="1" ht="30" customHeight="1">
      <c r="A133" s="86" t="s">
        <v>279</v>
      </c>
      <c r="B133" s="166" t="s">
        <v>350</v>
      </c>
      <c r="C133" s="166"/>
      <c r="D133" s="10" t="s">
        <v>121</v>
      </c>
      <c r="E133" s="87" t="s">
        <v>289</v>
      </c>
      <c r="F133" s="10" t="s">
        <v>102</v>
      </c>
      <c r="G133" s="10" t="s">
        <v>330</v>
      </c>
      <c r="H133" s="11">
        <v>44000</v>
      </c>
      <c r="I133" s="11">
        <v>34000</v>
      </c>
      <c r="J133" s="20">
        <v>5889.48</v>
      </c>
    </row>
    <row r="134" spans="1:11" s="2" customFormat="1" ht="30" customHeight="1">
      <c r="A134" s="86" t="s">
        <v>279</v>
      </c>
      <c r="B134" s="166" t="s">
        <v>350</v>
      </c>
      <c r="C134" s="166"/>
      <c r="D134" s="10" t="s">
        <v>121</v>
      </c>
      <c r="E134" s="87" t="s">
        <v>289</v>
      </c>
      <c r="F134" s="10" t="s">
        <v>65</v>
      </c>
      <c r="G134" s="10" t="s">
        <v>66</v>
      </c>
      <c r="H134" s="11">
        <v>171000</v>
      </c>
      <c r="I134" s="11">
        <v>151000</v>
      </c>
      <c r="J134" s="20">
        <v>77285.87</v>
      </c>
    </row>
    <row r="135" spans="1:11" s="2" customFormat="1" ht="30" customHeight="1">
      <c r="A135" s="86" t="s">
        <v>279</v>
      </c>
      <c r="B135" s="166" t="s">
        <v>350</v>
      </c>
      <c r="C135" s="166"/>
      <c r="D135" s="10" t="s">
        <v>121</v>
      </c>
      <c r="E135" s="87" t="s">
        <v>289</v>
      </c>
      <c r="F135" s="10" t="s">
        <v>67</v>
      </c>
      <c r="G135" s="10" t="s">
        <v>68</v>
      </c>
      <c r="H135" s="11">
        <v>120000</v>
      </c>
      <c r="I135" s="11">
        <v>75000</v>
      </c>
      <c r="J135" s="20">
        <v>55225.05</v>
      </c>
    </row>
    <row r="136" spans="1:11" s="2" customFormat="1" ht="30" customHeight="1">
      <c r="A136" s="86" t="s">
        <v>279</v>
      </c>
      <c r="B136" s="166" t="s">
        <v>350</v>
      </c>
      <c r="C136" s="166"/>
      <c r="D136" s="10" t="s">
        <v>121</v>
      </c>
      <c r="E136" s="87" t="s">
        <v>289</v>
      </c>
      <c r="F136" s="10" t="s">
        <v>212</v>
      </c>
      <c r="G136" s="10" t="s">
        <v>69</v>
      </c>
      <c r="H136" s="11">
        <v>200000</v>
      </c>
      <c r="I136" s="11">
        <v>138000</v>
      </c>
      <c r="J136" s="20">
        <v>7861.18</v>
      </c>
    </row>
    <row r="137" spans="1:11" s="2" customFormat="1" ht="30" customHeight="1">
      <c r="A137" s="86" t="s">
        <v>279</v>
      </c>
      <c r="B137" s="166" t="s">
        <v>350</v>
      </c>
      <c r="C137" s="166"/>
      <c r="D137" s="10" t="s">
        <v>121</v>
      </c>
      <c r="E137" s="87" t="s">
        <v>289</v>
      </c>
      <c r="F137" s="10">
        <v>201300</v>
      </c>
      <c r="G137" s="10" t="s">
        <v>367</v>
      </c>
      <c r="H137" s="11">
        <v>43000</v>
      </c>
      <c r="I137" s="11">
        <v>26000</v>
      </c>
      <c r="J137" s="20">
        <v>8000</v>
      </c>
    </row>
    <row r="138" spans="1:11" s="2" customFormat="1" ht="30" customHeight="1">
      <c r="A138" s="86" t="s">
        <v>279</v>
      </c>
      <c r="B138" s="166" t="s">
        <v>350</v>
      </c>
      <c r="C138" s="166"/>
      <c r="D138" s="10" t="s">
        <v>121</v>
      </c>
      <c r="E138" s="87" t="s">
        <v>289</v>
      </c>
      <c r="F138" s="10">
        <v>201400</v>
      </c>
      <c r="G138" s="10" t="s">
        <v>339</v>
      </c>
      <c r="H138" s="11">
        <v>32000</v>
      </c>
      <c r="I138" s="11">
        <v>18000</v>
      </c>
      <c r="J138" s="20">
        <v>11486.95</v>
      </c>
    </row>
    <row r="139" spans="1:11" s="2" customFormat="1" ht="27" customHeight="1">
      <c r="A139" s="86" t="s">
        <v>279</v>
      </c>
      <c r="B139" s="166" t="s">
        <v>350</v>
      </c>
      <c r="C139" s="166"/>
      <c r="D139" s="10" t="s">
        <v>121</v>
      </c>
      <c r="E139" s="87" t="s">
        <v>289</v>
      </c>
      <c r="F139" s="10">
        <v>203001</v>
      </c>
      <c r="G139" s="10" t="s">
        <v>380</v>
      </c>
      <c r="H139" s="11">
        <v>30000</v>
      </c>
      <c r="I139" s="11">
        <v>16000</v>
      </c>
      <c r="J139" s="20">
        <v>9535</v>
      </c>
    </row>
    <row r="140" spans="1:11" s="2" customFormat="1" ht="27" customHeight="1">
      <c r="A140" s="86" t="s">
        <v>279</v>
      </c>
      <c r="B140" s="166" t="s">
        <v>350</v>
      </c>
      <c r="C140" s="166"/>
      <c r="D140" s="10" t="s">
        <v>121</v>
      </c>
      <c r="E140" s="87" t="s">
        <v>289</v>
      </c>
      <c r="F140" s="10">
        <v>203004</v>
      </c>
      <c r="G140" s="10" t="s">
        <v>74</v>
      </c>
      <c r="H140" s="11">
        <v>87000</v>
      </c>
      <c r="I140" s="11">
        <v>44500</v>
      </c>
      <c r="J140" s="20">
        <v>26962.26</v>
      </c>
    </row>
    <row r="141" spans="1:11" s="2" customFormat="1" ht="30" customHeight="1">
      <c r="A141" s="86" t="s">
        <v>279</v>
      </c>
      <c r="B141" s="166" t="s">
        <v>350</v>
      </c>
      <c r="C141" s="166"/>
      <c r="D141" s="10" t="s">
        <v>121</v>
      </c>
      <c r="E141" s="87" t="s">
        <v>289</v>
      </c>
      <c r="F141" s="10" t="s">
        <v>76</v>
      </c>
      <c r="G141" s="10" t="s">
        <v>368</v>
      </c>
      <c r="H141" s="11">
        <v>1541000</v>
      </c>
      <c r="I141" s="11">
        <v>655000</v>
      </c>
      <c r="J141" s="20">
        <v>375837.89</v>
      </c>
    </row>
    <row r="142" spans="1:11" s="2" customFormat="1" ht="30" customHeight="1">
      <c r="A142" s="86" t="s">
        <v>279</v>
      </c>
      <c r="B142" s="166" t="s">
        <v>350</v>
      </c>
      <c r="C142" s="166"/>
      <c r="D142" s="10" t="s">
        <v>121</v>
      </c>
      <c r="E142" s="87" t="s">
        <v>289</v>
      </c>
      <c r="F142" s="10" t="s">
        <v>80</v>
      </c>
      <c r="G142" s="10" t="s">
        <v>349</v>
      </c>
      <c r="H142" s="11">
        <v>191000</v>
      </c>
      <c r="I142" s="11">
        <v>106000</v>
      </c>
      <c r="J142" s="20">
        <v>74570</v>
      </c>
    </row>
    <row r="143" spans="1:11" s="2" customFormat="1" ht="55.2">
      <c r="A143" s="86" t="s">
        <v>279</v>
      </c>
      <c r="B143" s="166" t="s">
        <v>350</v>
      </c>
      <c r="C143" s="166"/>
      <c r="D143" s="10" t="s">
        <v>121</v>
      </c>
      <c r="E143" s="87" t="s">
        <v>289</v>
      </c>
      <c r="F143" s="10" t="s">
        <v>82</v>
      </c>
      <c r="G143" s="10" t="s">
        <v>448</v>
      </c>
      <c r="H143" s="11">
        <v>-22000</v>
      </c>
      <c r="I143" s="11">
        <v>-22000</v>
      </c>
      <c r="J143" s="20">
        <v>-61279</v>
      </c>
      <c r="K143" s="21"/>
    </row>
    <row r="144" spans="1:11" s="2" customFormat="1" ht="30" customHeight="1">
      <c r="A144" s="86" t="s">
        <v>279</v>
      </c>
      <c r="B144" s="166" t="s">
        <v>350</v>
      </c>
      <c r="C144" s="166"/>
      <c r="D144" s="10" t="s">
        <v>122</v>
      </c>
      <c r="E144" s="10" t="s">
        <v>290</v>
      </c>
      <c r="F144" s="10" t="s">
        <v>36</v>
      </c>
      <c r="G144" s="10" t="s">
        <v>370</v>
      </c>
      <c r="H144" s="11">
        <v>1171000</v>
      </c>
      <c r="I144" s="11">
        <v>609500</v>
      </c>
      <c r="J144" s="20">
        <v>588441</v>
      </c>
    </row>
    <row r="145" spans="1:11" s="2" customFormat="1" ht="30" customHeight="1">
      <c r="A145" s="86" t="s">
        <v>279</v>
      </c>
      <c r="B145" s="166" t="s">
        <v>350</v>
      </c>
      <c r="C145" s="166"/>
      <c r="D145" s="10" t="s">
        <v>122</v>
      </c>
      <c r="E145" s="87" t="s">
        <v>290</v>
      </c>
      <c r="F145" s="10">
        <v>100117</v>
      </c>
      <c r="G145" s="10" t="s">
        <v>362</v>
      </c>
      <c r="H145" s="11">
        <v>70000</v>
      </c>
      <c r="I145" s="11">
        <v>34000</v>
      </c>
      <c r="J145" s="20">
        <v>31689</v>
      </c>
    </row>
    <row r="146" spans="1:11" s="2" customFormat="1" ht="30" customHeight="1">
      <c r="A146" s="86" t="s">
        <v>279</v>
      </c>
      <c r="B146" s="166" t="s">
        <v>350</v>
      </c>
      <c r="C146" s="166"/>
      <c r="D146" s="10" t="s">
        <v>122</v>
      </c>
      <c r="E146" s="87" t="s">
        <v>290</v>
      </c>
      <c r="F146" s="10">
        <v>100206</v>
      </c>
      <c r="G146" s="10" t="s">
        <v>363</v>
      </c>
      <c r="H146" s="11">
        <v>32000</v>
      </c>
      <c r="I146" s="11">
        <v>32000</v>
      </c>
      <c r="J146" s="20">
        <v>0</v>
      </c>
    </row>
    <row r="147" spans="1:11" s="2" customFormat="1" ht="30" customHeight="1">
      <c r="A147" s="86" t="s">
        <v>279</v>
      </c>
      <c r="B147" s="166" t="s">
        <v>350</v>
      </c>
      <c r="C147" s="166"/>
      <c r="D147" s="10" t="s">
        <v>122</v>
      </c>
      <c r="E147" s="87" t="s">
        <v>290</v>
      </c>
      <c r="F147" s="10" t="s">
        <v>45</v>
      </c>
      <c r="G147" s="10" t="s">
        <v>379</v>
      </c>
      <c r="H147" s="11">
        <v>27000</v>
      </c>
      <c r="I147" s="11">
        <v>13000</v>
      </c>
      <c r="J147" s="20">
        <v>12749</v>
      </c>
    </row>
    <row r="148" spans="1:11" s="2" customFormat="1" ht="30" customHeight="1">
      <c r="A148" s="86" t="s">
        <v>279</v>
      </c>
      <c r="B148" s="166" t="s">
        <v>350</v>
      </c>
      <c r="C148" s="166"/>
      <c r="D148" s="10" t="s">
        <v>122</v>
      </c>
      <c r="E148" s="87" t="s">
        <v>290</v>
      </c>
      <c r="F148" s="10">
        <v>200101</v>
      </c>
      <c r="G148" s="10" t="s">
        <v>48</v>
      </c>
      <c r="H148" s="11">
        <v>1000</v>
      </c>
      <c r="I148" s="11">
        <v>0</v>
      </c>
      <c r="J148" s="20">
        <v>0</v>
      </c>
    </row>
    <row r="149" spans="1:11" s="2" customFormat="1" ht="30" customHeight="1">
      <c r="A149" s="86" t="s">
        <v>279</v>
      </c>
      <c r="B149" s="166" t="s">
        <v>350</v>
      </c>
      <c r="C149" s="166"/>
      <c r="D149" s="10" t="s">
        <v>122</v>
      </c>
      <c r="E149" s="87" t="s">
        <v>290</v>
      </c>
      <c r="F149" s="10">
        <v>200102</v>
      </c>
      <c r="G149" s="87" t="s">
        <v>372</v>
      </c>
      <c r="H149" s="11">
        <v>1000</v>
      </c>
      <c r="I149" s="11">
        <v>0</v>
      </c>
      <c r="J149" s="20">
        <v>0</v>
      </c>
    </row>
    <row r="150" spans="1:11" s="2" customFormat="1" ht="30" customHeight="1">
      <c r="A150" s="86" t="s">
        <v>279</v>
      </c>
      <c r="B150" s="166" t="s">
        <v>350</v>
      </c>
      <c r="C150" s="166"/>
      <c r="D150" s="10" t="s">
        <v>122</v>
      </c>
      <c r="E150" s="87" t="s">
        <v>290</v>
      </c>
      <c r="F150" s="10" t="s">
        <v>50</v>
      </c>
      <c r="G150" s="87" t="s">
        <v>364</v>
      </c>
      <c r="H150" s="11">
        <v>30000</v>
      </c>
      <c r="I150" s="11">
        <v>21000</v>
      </c>
      <c r="J150" s="20">
        <v>19515.830000000002</v>
      </c>
    </row>
    <row r="151" spans="1:11" s="2" customFormat="1" ht="30" customHeight="1">
      <c r="A151" s="86" t="s">
        <v>279</v>
      </c>
      <c r="B151" s="166" t="s">
        <v>350</v>
      </c>
      <c r="C151" s="166"/>
      <c r="D151" s="10" t="s">
        <v>122</v>
      </c>
      <c r="E151" s="87" t="s">
        <v>290</v>
      </c>
      <c r="F151" s="10">
        <v>200104</v>
      </c>
      <c r="G151" s="87" t="s">
        <v>325</v>
      </c>
      <c r="H151" s="11">
        <v>3000</v>
      </c>
      <c r="I151" s="11">
        <v>2000</v>
      </c>
      <c r="J151" s="20">
        <v>1489.99</v>
      </c>
    </row>
    <row r="152" spans="1:11" s="2" customFormat="1" ht="30" customHeight="1">
      <c r="A152" s="86" t="s">
        <v>279</v>
      </c>
      <c r="B152" s="166" t="s">
        <v>350</v>
      </c>
      <c r="C152" s="166"/>
      <c r="D152" s="10" t="s">
        <v>122</v>
      </c>
      <c r="E152" s="87" t="s">
        <v>290</v>
      </c>
      <c r="F152" s="10" t="s">
        <v>59</v>
      </c>
      <c r="G152" s="87" t="s">
        <v>377</v>
      </c>
      <c r="H152" s="11">
        <v>14000</v>
      </c>
      <c r="I152" s="11">
        <v>7000</v>
      </c>
      <c r="J152" s="20">
        <v>5713.37</v>
      </c>
    </row>
    <row r="153" spans="1:11" s="2" customFormat="1" ht="30" customHeight="1">
      <c r="A153" s="86" t="s">
        <v>279</v>
      </c>
      <c r="B153" s="166" t="s">
        <v>350</v>
      </c>
      <c r="C153" s="166"/>
      <c r="D153" s="10" t="s">
        <v>122</v>
      </c>
      <c r="E153" s="87" t="s">
        <v>290</v>
      </c>
      <c r="F153" s="10" t="s">
        <v>63</v>
      </c>
      <c r="G153" s="87" t="s">
        <v>376</v>
      </c>
      <c r="H153" s="11">
        <v>24000</v>
      </c>
      <c r="I153" s="11">
        <v>12000</v>
      </c>
      <c r="J153" s="20">
        <v>9601.89</v>
      </c>
    </row>
    <row r="154" spans="1:11" s="2" customFormat="1" ht="30" customHeight="1">
      <c r="A154" s="86" t="s">
        <v>279</v>
      </c>
      <c r="B154" s="166" t="s">
        <v>350</v>
      </c>
      <c r="C154" s="166"/>
      <c r="D154" s="83" t="s">
        <v>122</v>
      </c>
      <c r="E154" s="87" t="s">
        <v>290</v>
      </c>
      <c r="F154" s="83">
        <v>200530</v>
      </c>
      <c r="G154" s="39" t="s">
        <v>66</v>
      </c>
      <c r="H154" s="11">
        <v>1000</v>
      </c>
      <c r="I154" s="11">
        <v>1000</v>
      </c>
      <c r="J154" s="20">
        <v>0</v>
      </c>
    </row>
    <row r="155" spans="1:11" s="2" customFormat="1" ht="30" customHeight="1">
      <c r="A155" s="86" t="s">
        <v>279</v>
      </c>
      <c r="B155" s="166" t="s">
        <v>350</v>
      </c>
      <c r="C155" s="166"/>
      <c r="D155" s="10" t="s">
        <v>122</v>
      </c>
      <c r="E155" s="87" t="s">
        <v>290</v>
      </c>
      <c r="F155" s="10">
        <v>200601</v>
      </c>
      <c r="G155" s="87" t="s">
        <v>335</v>
      </c>
      <c r="H155" s="11">
        <v>3000</v>
      </c>
      <c r="I155" s="11">
        <v>2000</v>
      </c>
      <c r="J155" s="20">
        <v>500</v>
      </c>
    </row>
    <row r="156" spans="1:11" s="2" customFormat="1" ht="30" customHeight="1">
      <c r="A156" s="86" t="s">
        <v>279</v>
      </c>
      <c r="B156" s="166" t="s">
        <v>350</v>
      </c>
      <c r="C156" s="166"/>
      <c r="D156" s="10" t="s">
        <v>122</v>
      </c>
      <c r="E156" s="87" t="s">
        <v>290</v>
      </c>
      <c r="F156" s="10">
        <v>203030</v>
      </c>
      <c r="G156" s="10" t="s">
        <v>368</v>
      </c>
      <c r="H156" s="11">
        <v>6000</v>
      </c>
      <c r="I156" s="11">
        <v>4000</v>
      </c>
      <c r="J156" s="20">
        <v>3171.5</v>
      </c>
      <c r="K156" s="21"/>
    </row>
    <row r="157" spans="1:11" s="2" customFormat="1" ht="41.4">
      <c r="A157" s="86" t="s">
        <v>279</v>
      </c>
      <c r="B157" s="166" t="s">
        <v>350</v>
      </c>
      <c r="C157" s="166"/>
      <c r="D157" s="10">
        <v>670308</v>
      </c>
      <c r="E157" s="54" t="s">
        <v>291</v>
      </c>
      <c r="F157" s="10" t="s">
        <v>36</v>
      </c>
      <c r="G157" s="10" t="s">
        <v>370</v>
      </c>
      <c r="H157" s="11">
        <v>900000</v>
      </c>
      <c r="I157" s="11">
        <v>500000</v>
      </c>
      <c r="J157" s="20">
        <v>392601</v>
      </c>
    </row>
    <row r="158" spans="1:11" s="2" customFormat="1" ht="41.4">
      <c r="A158" s="86" t="s">
        <v>279</v>
      </c>
      <c r="B158" s="166" t="s">
        <v>350</v>
      </c>
      <c r="C158" s="166"/>
      <c r="D158" s="83">
        <v>670308</v>
      </c>
      <c r="E158" s="54" t="s">
        <v>291</v>
      </c>
      <c r="F158" s="10">
        <v>100112</v>
      </c>
      <c r="G158" s="10" t="s">
        <v>378</v>
      </c>
      <c r="H158" s="11">
        <v>3000</v>
      </c>
      <c r="I158" s="11">
        <v>3000</v>
      </c>
      <c r="J158" s="20">
        <v>905</v>
      </c>
    </row>
    <row r="159" spans="1:11" s="2" customFormat="1" ht="41.4">
      <c r="A159" s="86" t="s">
        <v>279</v>
      </c>
      <c r="B159" s="166" t="s">
        <v>350</v>
      </c>
      <c r="C159" s="166"/>
      <c r="D159" s="83">
        <v>670308</v>
      </c>
      <c r="E159" s="54" t="s">
        <v>291</v>
      </c>
      <c r="F159" s="10">
        <v>100117</v>
      </c>
      <c r="G159" s="10" t="s">
        <v>362</v>
      </c>
      <c r="H159" s="11">
        <v>57000</v>
      </c>
      <c r="I159" s="11">
        <v>29000</v>
      </c>
      <c r="J159" s="20">
        <v>23888</v>
      </c>
    </row>
    <row r="160" spans="1:11" s="2" customFormat="1" ht="41.4">
      <c r="A160" s="86" t="s">
        <v>279</v>
      </c>
      <c r="B160" s="166" t="s">
        <v>350</v>
      </c>
      <c r="C160" s="166"/>
      <c r="D160" s="83">
        <v>670308</v>
      </c>
      <c r="E160" s="54" t="s">
        <v>291</v>
      </c>
      <c r="F160" s="10">
        <v>100206</v>
      </c>
      <c r="G160" s="87" t="s">
        <v>363</v>
      </c>
      <c r="H160" s="11">
        <v>11000</v>
      </c>
      <c r="I160" s="11">
        <v>11000</v>
      </c>
      <c r="J160" s="20">
        <v>0</v>
      </c>
    </row>
    <row r="161" spans="1:11" s="2" customFormat="1" ht="41.4">
      <c r="A161" s="86" t="s">
        <v>279</v>
      </c>
      <c r="B161" s="166" t="s">
        <v>350</v>
      </c>
      <c r="C161" s="166"/>
      <c r="D161" s="83">
        <v>670308</v>
      </c>
      <c r="E161" s="54" t="s">
        <v>291</v>
      </c>
      <c r="F161" s="10" t="s">
        <v>45</v>
      </c>
      <c r="G161" s="10" t="s">
        <v>46</v>
      </c>
      <c r="H161" s="11">
        <v>22000</v>
      </c>
      <c r="I161" s="11">
        <v>12000</v>
      </c>
      <c r="J161" s="20">
        <v>9271</v>
      </c>
    </row>
    <row r="162" spans="1:11" s="2" customFormat="1" ht="41.4">
      <c r="A162" s="86" t="s">
        <v>279</v>
      </c>
      <c r="B162" s="166" t="s">
        <v>350</v>
      </c>
      <c r="C162" s="166"/>
      <c r="D162" s="83">
        <v>670308</v>
      </c>
      <c r="E162" s="54" t="s">
        <v>291</v>
      </c>
      <c r="F162" s="10">
        <v>200101</v>
      </c>
      <c r="G162" s="10" t="s">
        <v>48</v>
      </c>
      <c r="H162" s="11">
        <v>2000</v>
      </c>
      <c r="I162" s="11">
        <v>2000</v>
      </c>
      <c r="J162" s="20">
        <v>0</v>
      </c>
    </row>
    <row r="163" spans="1:11" s="2" customFormat="1" ht="41.4">
      <c r="A163" s="86" t="s">
        <v>279</v>
      </c>
      <c r="B163" s="166" t="s">
        <v>350</v>
      </c>
      <c r="C163" s="166"/>
      <c r="D163" s="83">
        <v>670308</v>
      </c>
      <c r="E163" s="54" t="s">
        <v>291</v>
      </c>
      <c r="F163" s="10">
        <v>200102</v>
      </c>
      <c r="G163" s="10" t="s">
        <v>372</v>
      </c>
      <c r="H163" s="11">
        <v>1500</v>
      </c>
      <c r="I163" s="11">
        <v>1500</v>
      </c>
      <c r="J163" s="20">
        <v>0</v>
      </c>
    </row>
    <row r="164" spans="1:11" s="2" customFormat="1" ht="41.4">
      <c r="A164" s="86" t="s">
        <v>279</v>
      </c>
      <c r="B164" s="166" t="s">
        <v>350</v>
      </c>
      <c r="C164" s="166"/>
      <c r="D164" s="83">
        <v>670308</v>
      </c>
      <c r="E164" s="54" t="s">
        <v>291</v>
      </c>
      <c r="F164" s="10">
        <v>200103</v>
      </c>
      <c r="G164" s="10" t="s">
        <v>364</v>
      </c>
      <c r="H164" s="11">
        <v>2000</v>
      </c>
      <c r="I164" s="11">
        <v>2000</v>
      </c>
      <c r="J164" s="20">
        <v>0</v>
      </c>
    </row>
    <row r="165" spans="1:11" s="2" customFormat="1" ht="41.4">
      <c r="A165" s="86" t="s">
        <v>279</v>
      </c>
      <c r="B165" s="166" t="s">
        <v>350</v>
      </c>
      <c r="C165" s="166"/>
      <c r="D165" s="83">
        <v>670308</v>
      </c>
      <c r="E165" s="54" t="s">
        <v>291</v>
      </c>
      <c r="F165" s="10">
        <v>200104</v>
      </c>
      <c r="G165" s="10" t="s">
        <v>325</v>
      </c>
      <c r="H165" s="11">
        <v>1000</v>
      </c>
      <c r="I165" s="11">
        <v>1000</v>
      </c>
      <c r="J165" s="20">
        <v>0</v>
      </c>
    </row>
    <row r="166" spans="1:11" s="2" customFormat="1" ht="41.4">
      <c r="A166" s="86" t="s">
        <v>279</v>
      </c>
      <c r="B166" s="166" t="s">
        <v>350</v>
      </c>
      <c r="C166" s="166"/>
      <c r="D166" s="83">
        <v>670308</v>
      </c>
      <c r="E166" s="54" t="s">
        <v>291</v>
      </c>
      <c r="F166" s="10" t="s">
        <v>192</v>
      </c>
      <c r="G166" s="10" t="s">
        <v>326</v>
      </c>
      <c r="H166" s="11">
        <v>0</v>
      </c>
      <c r="I166" s="11">
        <v>0</v>
      </c>
      <c r="J166" s="20">
        <v>0</v>
      </c>
    </row>
    <row r="167" spans="1:11" s="2" customFormat="1" ht="41.4">
      <c r="A167" s="86" t="s">
        <v>279</v>
      </c>
      <c r="B167" s="166" t="s">
        <v>350</v>
      </c>
      <c r="C167" s="166"/>
      <c r="D167" s="83">
        <v>670308</v>
      </c>
      <c r="E167" s="54" t="s">
        <v>291</v>
      </c>
      <c r="F167" s="10">
        <v>200106</v>
      </c>
      <c r="G167" s="10" t="s">
        <v>56</v>
      </c>
      <c r="H167" s="11">
        <v>3000</v>
      </c>
      <c r="I167" s="11">
        <v>3000</v>
      </c>
      <c r="J167" s="20">
        <v>0</v>
      </c>
    </row>
    <row r="168" spans="1:11" s="2" customFormat="1" ht="41.4">
      <c r="A168" s="86" t="s">
        <v>279</v>
      </c>
      <c r="B168" s="166" t="s">
        <v>350</v>
      </c>
      <c r="C168" s="166"/>
      <c r="D168" s="83">
        <v>670308</v>
      </c>
      <c r="E168" s="54" t="s">
        <v>291</v>
      </c>
      <c r="F168" s="10" t="s">
        <v>59</v>
      </c>
      <c r="G168" s="10" t="s">
        <v>377</v>
      </c>
      <c r="H168" s="11">
        <v>6000</v>
      </c>
      <c r="I168" s="11">
        <v>3800</v>
      </c>
      <c r="J168" s="20">
        <v>2108.89</v>
      </c>
    </row>
    <row r="169" spans="1:11" s="2" customFormat="1" ht="41.4">
      <c r="A169" s="86" t="s">
        <v>279</v>
      </c>
      <c r="B169" s="166" t="s">
        <v>350</v>
      </c>
      <c r="C169" s="166"/>
      <c r="D169" s="83">
        <v>670308</v>
      </c>
      <c r="E169" s="54" t="s">
        <v>291</v>
      </c>
      <c r="F169" s="10" t="s">
        <v>61</v>
      </c>
      <c r="G169" s="10" t="s">
        <v>62</v>
      </c>
      <c r="H169" s="11">
        <v>35000</v>
      </c>
      <c r="I169" s="11">
        <v>5000</v>
      </c>
      <c r="J169" s="20">
        <v>5000</v>
      </c>
    </row>
    <row r="170" spans="1:11" s="2" customFormat="1" ht="41.4">
      <c r="A170" s="86" t="s">
        <v>279</v>
      </c>
      <c r="B170" s="166" t="s">
        <v>350</v>
      </c>
      <c r="C170" s="166"/>
      <c r="D170" s="83">
        <v>670308</v>
      </c>
      <c r="E170" s="54" t="s">
        <v>291</v>
      </c>
      <c r="F170" s="10" t="s">
        <v>63</v>
      </c>
      <c r="G170" s="10" t="s">
        <v>376</v>
      </c>
      <c r="H170" s="11">
        <v>24000</v>
      </c>
      <c r="I170" s="11">
        <v>16000</v>
      </c>
      <c r="J170" s="20">
        <v>7248.52</v>
      </c>
    </row>
    <row r="171" spans="1:11" s="2" customFormat="1" ht="41.4">
      <c r="A171" s="86" t="s">
        <v>279</v>
      </c>
      <c r="B171" s="166" t="s">
        <v>350</v>
      </c>
      <c r="C171" s="166"/>
      <c r="D171" s="83">
        <v>670308</v>
      </c>
      <c r="E171" s="54" t="s">
        <v>291</v>
      </c>
      <c r="F171" s="10">
        <v>200530</v>
      </c>
      <c r="G171" s="10" t="s">
        <v>66</v>
      </c>
      <c r="H171" s="11">
        <v>4000</v>
      </c>
      <c r="I171" s="11">
        <v>4000</v>
      </c>
      <c r="J171" s="20">
        <v>910</v>
      </c>
    </row>
    <row r="172" spans="1:11" s="2" customFormat="1" ht="41.4">
      <c r="A172" s="86" t="s">
        <v>279</v>
      </c>
      <c r="B172" s="166" t="s">
        <v>350</v>
      </c>
      <c r="C172" s="166"/>
      <c r="D172" s="83">
        <v>670308</v>
      </c>
      <c r="E172" s="54" t="s">
        <v>291</v>
      </c>
      <c r="F172" s="10">
        <v>200601</v>
      </c>
      <c r="G172" s="10" t="s">
        <v>335</v>
      </c>
      <c r="H172" s="11">
        <v>3000</v>
      </c>
      <c r="I172" s="11">
        <v>3000</v>
      </c>
      <c r="J172" s="20">
        <v>0</v>
      </c>
    </row>
    <row r="173" spans="1:11" s="2" customFormat="1" ht="41.4">
      <c r="A173" s="86" t="s">
        <v>279</v>
      </c>
      <c r="B173" s="166" t="s">
        <v>350</v>
      </c>
      <c r="C173" s="166"/>
      <c r="D173" s="83">
        <v>670308</v>
      </c>
      <c r="E173" s="54" t="s">
        <v>291</v>
      </c>
      <c r="F173" s="10">
        <v>201300</v>
      </c>
      <c r="G173" s="10" t="s">
        <v>338</v>
      </c>
      <c r="H173" s="11">
        <v>2000</v>
      </c>
      <c r="I173" s="11">
        <v>2000</v>
      </c>
      <c r="J173" s="20">
        <v>0</v>
      </c>
    </row>
    <row r="174" spans="1:11" s="2" customFormat="1" ht="41.4">
      <c r="A174" s="10" t="s">
        <v>34</v>
      </c>
      <c r="B174" s="166" t="s">
        <v>350</v>
      </c>
      <c r="C174" s="166"/>
      <c r="D174" s="83">
        <v>670308</v>
      </c>
      <c r="E174" s="54" t="s">
        <v>291</v>
      </c>
      <c r="F174" s="10">
        <v>201400</v>
      </c>
      <c r="G174" s="10" t="s">
        <v>339</v>
      </c>
      <c r="H174" s="11">
        <v>1500</v>
      </c>
      <c r="I174" s="11">
        <v>1500</v>
      </c>
      <c r="J174" s="20">
        <v>1450</v>
      </c>
    </row>
    <row r="175" spans="1:11" s="2" customFormat="1" ht="41.4">
      <c r="A175" s="10" t="s">
        <v>34</v>
      </c>
      <c r="B175" s="166" t="s">
        <v>204</v>
      </c>
      <c r="C175" s="166"/>
      <c r="D175" s="83">
        <v>670308</v>
      </c>
      <c r="E175" s="54" t="s">
        <v>291</v>
      </c>
      <c r="F175" s="10">
        <v>203030</v>
      </c>
      <c r="G175" s="10" t="s">
        <v>368</v>
      </c>
      <c r="H175" s="11">
        <v>1000</v>
      </c>
      <c r="I175" s="11">
        <v>0</v>
      </c>
      <c r="J175" s="20">
        <v>0</v>
      </c>
      <c r="K175" s="21"/>
    </row>
    <row r="176" spans="1:11" s="2" customFormat="1">
      <c r="A176" s="10" t="s">
        <v>34</v>
      </c>
      <c r="B176" s="166" t="s">
        <v>204</v>
      </c>
      <c r="C176" s="166"/>
      <c r="D176" s="10" t="s">
        <v>213</v>
      </c>
      <c r="E176" s="10" t="s">
        <v>214</v>
      </c>
      <c r="F176" s="10" t="s">
        <v>36</v>
      </c>
      <c r="G176" s="87" t="s">
        <v>370</v>
      </c>
      <c r="H176" s="11">
        <v>450000</v>
      </c>
      <c r="I176" s="11">
        <v>228000</v>
      </c>
      <c r="J176" s="20">
        <v>231431</v>
      </c>
    </row>
    <row r="177" spans="1:11" s="2" customFormat="1" ht="30" customHeight="1">
      <c r="A177" s="86" t="s">
        <v>279</v>
      </c>
      <c r="B177" s="166" t="s">
        <v>350</v>
      </c>
      <c r="C177" s="166"/>
      <c r="D177" s="10" t="s">
        <v>213</v>
      </c>
      <c r="E177" s="10" t="s">
        <v>214</v>
      </c>
      <c r="F177" s="10">
        <v>100117</v>
      </c>
      <c r="G177" s="87" t="s">
        <v>362</v>
      </c>
      <c r="H177" s="11">
        <v>30000</v>
      </c>
      <c r="I177" s="11">
        <v>13200</v>
      </c>
      <c r="J177" s="20">
        <v>11672</v>
      </c>
    </row>
    <row r="178" spans="1:11" s="2" customFormat="1" ht="30" customHeight="1">
      <c r="A178" s="86" t="s">
        <v>279</v>
      </c>
      <c r="B178" s="166" t="s">
        <v>350</v>
      </c>
      <c r="C178" s="166"/>
      <c r="D178" s="10" t="s">
        <v>213</v>
      </c>
      <c r="E178" s="10" t="s">
        <v>214</v>
      </c>
      <c r="F178" s="10" t="s">
        <v>41</v>
      </c>
      <c r="G178" s="10" t="s">
        <v>319</v>
      </c>
      <c r="H178" s="11">
        <v>30000</v>
      </c>
      <c r="I178" s="11">
        <v>12800</v>
      </c>
      <c r="J178" s="20">
        <v>8580</v>
      </c>
    </row>
    <row r="179" spans="1:11" s="2" customFormat="1" ht="30" customHeight="1">
      <c r="A179" s="86" t="s">
        <v>279</v>
      </c>
      <c r="B179" s="166" t="s">
        <v>350</v>
      </c>
      <c r="C179" s="166"/>
      <c r="D179" s="10" t="s">
        <v>213</v>
      </c>
      <c r="E179" s="10" t="s">
        <v>214</v>
      </c>
      <c r="F179" s="10">
        <v>100206</v>
      </c>
      <c r="G179" s="87" t="s">
        <v>363</v>
      </c>
      <c r="H179" s="11">
        <v>6400</v>
      </c>
      <c r="I179" s="11">
        <v>6400</v>
      </c>
      <c r="J179" s="20">
        <v>0</v>
      </c>
    </row>
    <row r="180" spans="1:11" s="2" customFormat="1" ht="30" customHeight="1">
      <c r="A180" s="86" t="s">
        <v>279</v>
      </c>
      <c r="B180" s="166" t="s">
        <v>350</v>
      </c>
      <c r="C180" s="166"/>
      <c r="D180" s="10" t="s">
        <v>213</v>
      </c>
      <c r="E180" s="10" t="s">
        <v>214</v>
      </c>
      <c r="F180" s="10" t="s">
        <v>45</v>
      </c>
      <c r="G180" s="87" t="s">
        <v>322</v>
      </c>
      <c r="H180" s="11">
        <v>12000</v>
      </c>
      <c r="I180" s="11">
        <v>5900</v>
      </c>
      <c r="J180" s="20">
        <v>5528</v>
      </c>
    </row>
    <row r="181" spans="1:11" s="2" customFormat="1" ht="30" customHeight="1">
      <c r="A181" s="86" t="s">
        <v>279</v>
      </c>
      <c r="B181" s="166" t="s">
        <v>350</v>
      </c>
      <c r="C181" s="166"/>
      <c r="D181" s="10" t="s">
        <v>213</v>
      </c>
      <c r="E181" s="10" t="s">
        <v>214</v>
      </c>
      <c r="F181" s="10">
        <v>200101</v>
      </c>
      <c r="G181" s="10" t="s">
        <v>48</v>
      </c>
      <c r="H181" s="11">
        <v>2000</v>
      </c>
      <c r="I181" s="11">
        <v>1500</v>
      </c>
      <c r="J181" s="20">
        <v>0</v>
      </c>
    </row>
    <row r="182" spans="1:11" s="2" customFormat="1" ht="30" customHeight="1">
      <c r="A182" s="86" t="s">
        <v>279</v>
      </c>
      <c r="B182" s="166" t="s">
        <v>350</v>
      </c>
      <c r="C182" s="166"/>
      <c r="D182" s="10" t="s">
        <v>213</v>
      </c>
      <c r="E182" s="10" t="s">
        <v>214</v>
      </c>
      <c r="F182" s="10">
        <v>200102</v>
      </c>
      <c r="G182" s="87" t="s">
        <v>372</v>
      </c>
      <c r="H182" s="11">
        <v>1000</v>
      </c>
      <c r="I182" s="11">
        <v>0</v>
      </c>
      <c r="J182" s="20">
        <v>0</v>
      </c>
    </row>
    <row r="183" spans="1:11" s="2" customFormat="1" ht="30" customHeight="1">
      <c r="A183" s="86" t="s">
        <v>279</v>
      </c>
      <c r="B183" s="166" t="s">
        <v>350</v>
      </c>
      <c r="C183" s="166"/>
      <c r="D183" s="10" t="s">
        <v>213</v>
      </c>
      <c r="E183" s="10" t="s">
        <v>214</v>
      </c>
      <c r="F183" s="10" t="s">
        <v>59</v>
      </c>
      <c r="G183" s="87" t="s">
        <v>373</v>
      </c>
      <c r="H183" s="11">
        <v>10000</v>
      </c>
      <c r="I183" s="11">
        <v>6000</v>
      </c>
      <c r="J183" s="20">
        <v>3236.76</v>
      </c>
    </row>
    <row r="184" spans="1:11" s="2" customFormat="1" ht="30" customHeight="1">
      <c r="A184" s="86" t="s">
        <v>279</v>
      </c>
      <c r="B184" s="166" t="s">
        <v>350</v>
      </c>
      <c r="C184" s="166"/>
      <c r="D184" s="10" t="s">
        <v>213</v>
      </c>
      <c r="E184" s="10" t="s">
        <v>214</v>
      </c>
      <c r="F184" s="10">
        <v>200109</v>
      </c>
      <c r="G184" s="87" t="s">
        <v>328</v>
      </c>
      <c r="H184" s="11">
        <v>25000</v>
      </c>
      <c r="I184" s="11">
        <v>0</v>
      </c>
      <c r="J184" s="20">
        <v>0</v>
      </c>
    </row>
    <row r="185" spans="1:11" s="2" customFormat="1" ht="30" customHeight="1">
      <c r="A185" s="86" t="s">
        <v>279</v>
      </c>
      <c r="B185" s="166" t="s">
        <v>350</v>
      </c>
      <c r="C185" s="166"/>
      <c r="D185" s="10" t="s">
        <v>213</v>
      </c>
      <c r="E185" s="10" t="s">
        <v>214</v>
      </c>
      <c r="F185" s="10" t="s">
        <v>63</v>
      </c>
      <c r="G185" s="87" t="s">
        <v>374</v>
      </c>
      <c r="H185" s="11">
        <v>26000</v>
      </c>
      <c r="I185" s="11">
        <v>22000</v>
      </c>
      <c r="J185" s="20">
        <v>21999.355</v>
      </c>
    </row>
    <row r="186" spans="1:11" s="2" customFormat="1" ht="30" customHeight="1">
      <c r="A186" s="86" t="s">
        <v>279</v>
      </c>
      <c r="B186" s="166" t="s">
        <v>350</v>
      </c>
      <c r="C186" s="166"/>
      <c r="D186" s="10" t="s">
        <v>213</v>
      </c>
      <c r="E186" s="10" t="s">
        <v>214</v>
      </c>
      <c r="F186" s="10">
        <v>200601</v>
      </c>
      <c r="G186" s="10" t="s">
        <v>365</v>
      </c>
      <c r="H186" s="11">
        <v>4000</v>
      </c>
      <c r="I186" s="11">
        <v>3500</v>
      </c>
      <c r="J186" s="20">
        <v>500</v>
      </c>
    </row>
    <row r="187" spans="1:11" s="2" customFormat="1" ht="30" customHeight="1">
      <c r="A187" s="86" t="s">
        <v>279</v>
      </c>
      <c r="B187" s="166" t="s">
        <v>350</v>
      </c>
      <c r="C187" s="166"/>
      <c r="D187" s="10" t="s">
        <v>213</v>
      </c>
      <c r="E187" s="10" t="s">
        <v>214</v>
      </c>
      <c r="F187" s="10" t="s">
        <v>116</v>
      </c>
      <c r="G187" s="10" t="s">
        <v>375</v>
      </c>
      <c r="H187" s="11">
        <v>0</v>
      </c>
      <c r="I187" s="11">
        <v>0</v>
      </c>
      <c r="J187" s="20">
        <v>0</v>
      </c>
    </row>
    <row r="188" spans="1:11" s="2" customFormat="1" ht="61.5" customHeight="1">
      <c r="A188" s="86" t="s">
        <v>279</v>
      </c>
      <c r="B188" s="166" t="s">
        <v>350</v>
      </c>
      <c r="C188" s="166"/>
      <c r="D188" s="10" t="s">
        <v>213</v>
      </c>
      <c r="E188" s="10" t="s">
        <v>214</v>
      </c>
      <c r="F188" s="10">
        <v>850101</v>
      </c>
      <c r="G188" s="103" t="s">
        <v>450</v>
      </c>
      <c r="H188" s="11">
        <v>0</v>
      </c>
      <c r="I188" s="11">
        <v>0</v>
      </c>
      <c r="J188" s="20">
        <v>-5245</v>
      </c>
      <c r="K188" s="21"/>
    </row>
    <row r="189" spans="1:11" s="2" customFormat="1">
      <c r="A189" s="124" t="s">
        <v>215</v>
      </c>
      <c r="B189" s="124"/>
      <c r="C189" s="124"/>
      <c r="D189" s="124"/>
      <c r="E189" s="124"/>
      <c r="F189" s="124"/>
      <c r="G189" s="124"/>
      <c r="H189" s="11">
        <f>SUM(H80:H188)</f>
        <v>38769400</v>
      </c>
      <c r="I189" s="11">
        <f>SUM(I80:I188)</f>
        <v>17965100</v>
      </c>
      <c r="J189" s="11">
        <f>SUM(J80:J188)</f>
        <v>15443396.435000001</v>
      </c>
    </row>
    <row r="190" spans="1:11" s="2" customFormat="1" ht="30" customHeight="1">
      <c r="A190" s="86" t="s">
        <v>279</v>
      </c>
      <c r="B190" s="166" t="s">
        <v>350</v>
      </c>
      <c r="C190" s="166"/>
      <c r="D190" s="10" t="s">
        <v>216</v>
      </c>
      <c r="E190" s="10" t="s">
        <v>351</v>
      </c>
      <c r="F190" s="10" t="s">
        <v>36</v>
      </c>
      <c r="G190" s="10" t="s">
        <v>370</v>
      </c>
      <c r="H190" s="11">
        <v>422000</v>
      </c>
      <c r="I190" s="11">
        <v>222000</v>
      </c>
      <c r="J190" s="20">
        <v>209825</v>
      </c>
    </row>
    <row r="191" spans="1:11" s="2" customFormat="1" ht="30" customHeight="1">
      <c r="A191" s="86" t="s">
        <v>279</v>
      </c>
      <c r="B191" s="166" t="s">
        <v>350</v>
      </c>
      <c r="C191" s="166"/>
      <c r="D191" s="10" t="s">
        <v>216</v>
      </c>
      <c r="E191" s="86" t="s">
        <v>351</v>
      </c>
      <c r="F191" s="10">
        <v>100105</v>
      </c>
      <c r="G191" s="10" t="s">
        <v>316</v>
      </c>
      <c r="H191" s="11">
        <v>29000</v>
      </c>
      <c r="I191" s="11">
        <v>16000</v>
      </c>
      <c r="J191" s="20">
        <v>14357</v>
      </c>
    </row>
    <row r="192" spans="1:11" s="2" customFormat="1" ht="30" customHeight="1">
      <c r="A192" s="86" t="s">
        <v>279</v>
      </c>
      <c r="B192" s="166" t="s">
        <v>350</v>
      </c>
      <c r="C192" s="166"/>
      <c r="D192" s="10" t="s">
        <v>216</v>
      </c>
      <c r="E192" s="86" t="s">
        <v>351</v>
      </c>
      <c r="F192" s="10">
        <v>100113</v>
      </c>
      <c r="G192" s="10" t="s">
        <v>40</v>
      </c>
      <c r="H192" s="11">
        <v>1000</v>
      </c>
      <c r="I192" s="11">
        <v>1000</v>
      </c>
      <c r="J192" s="20">
        <v>0</v>
      </c>
    </row>
    <row r="193" spans="1:10" s="2" customFormat="1" ht="30" customHeight="1">
      <c r="A193" s="86" t="s">
        <v>279</v>
      </c>
      <c r="B193" s="166" t="s">
        <v>350</v>
      </c>
      <c r="C193" s="166"/>
      <c r="D193" s="10" t="s">
        <v>216</v>
      </c>
      <c r="E193" s="86" t="s">
        <v>351</v>
      </c>
      <c r="F193" s="10">
        <v>100117</v>
      </c>
      <c r="G193" s="10" t="s">
        <v>362</v>
      </c>
      <c r="H193" s="11">
        <v>20000</v>
      </c>
      <c r="I193" s="11">
        <v>11000</v>
      </c>
      <c r="J193" s="20">
        <v>9773</v>
      </c>
    </row>
    <row r="194" spans="1:10" s="2" customFormat="1" ht="30" customHeight="1">
      <c r="A194" s="86" t="s">
        <v>279</v>
      </c>
      <c r="B194" s="166" t="s">
        <v>350</v>
      </c>
      <c r="C194" s="166"/>
      <c r="D194" s="10" t="s">
        <v>216</v>
      </c>
      <c r="E194" s="86" t="s">
        <v>351</v>
      </c>
      <c r="F194" s="10">
        <v>100206</v>
      </c>
      <c r="G194" s="10" t="s">
        <v>363</v>
      </c>
      <c r="H194" s="11">
        <v>4000</v>
      </c>
      <c r="I194" s="11">
        <v>4000</v>
      </c>
      <c r="J194" s="20">
        <v>0</v>
      </c>
    </row>
    <row r="195" spans="1:10" s="2" customFormat="1" ht="30" customHeight="1">
      <c r="A195" s="86" t="s">
        <v>279</v>
      </c>
      <c r="B195" s="166" t="s">
        <v>350</v>
      </c>
      <c r="C195" s="166"/>
      <c r="D195" s="10" t="s">
        <v>216</v>
      </c>
      <c r="E195" s="86" t="s">
        <v>351</v>
      </c>
      <c r="F195" s="10" t="s">
        <v>45</v>
      </c>
      <c r="G195" s="10" t="s">
        <v>322</v>
      </c>
      <c r="H195" s="11">
        <v>11000</v>
      </c>
      <c r="I195" s="11">
        <v>6000</v>
      </c>
      <c r="J195" s="20">
        <v>5265</v>
      </c>
    </row>
    <row r="196" spans="1:10" s="2" customFormat="1" ht="30" customHeight="1">
      <c r="A196" s="86" t="s">
        <v>279</v>
      </c>
      <c r="B196" s="166" t="s">
        <v>350</v>
      </c>
      <c r="C196" s="166"/>
      <c r="D196" s="10" t="s">
        <v>216</v>
      </c>
      <c r="E196" s="86" t="s">
        <v>351</v>
      </c>
      <c r="F196" s="10">
        <v>200102</v>
      </c>
      <c r="G196" s="10" t="s">
        <v>372</v>
      </c>
      <c r="H196" s="11">
        <v>1000</v>
      </c>
      <c r="I196" s="11">
        <v>1000</v>
      </c>
      <c r="J196" s="20">
        <v>0</v>
      </c>
    </row>
    <row r="197" spans="1:10" s="2" customFormat="1" ht="30" customHeight="1">
      <c r="A197" s="86" t="s">
        <v>279</v>
      </c>
      <c r="B197" s="166" t="s">
        <v>350</v>
      </c>
      <c r="C197" s="166"/>
      <c r="D197" s="10" t="s">
        <v>216</v>
      </c>
      <c r="E197" s="86" t="s">
        <v>351</v>
      </c>
      <c r="F197" s="10" t="s">
        <v>192</v>
      </c>
      <c r="G197" s="10" t="s">
        <v>326</v>
      </c>
      <c r="H197" s="11">
        <v>3000</v>
      </c>
      <c r="I197" s="11">
        <v>3000</v>
      </c>
      <c r="J197" s="20">
        <v>0</v>
      </c>
    </row>
    <row r="198" spans="1:10" s="2" customFormat="1" ht="30" customHeight="1">
      <c r="A198" s="86" t="s">
        <v>279</v>
      </c>
      <c r="B198" s="166" t="s">
        <v>350</v>
      </c>
      <c r="C198" s="166"/>
      <c r="D198" s="10" t="s">
        <v>216</v>
      </c>
      <c r="E198" s="86" t="s">
        <v>351</v>
      </c>
      <c r="F198" s="10" t="s">
        <v>59</v>
      </c>
      <c r="G198" s="10" t="s">
        <v>373</v>
      </c>
      <c r="H198" s="11">
        <v>2000</v>
      </c>
      <c r="I198" s="11">
        <v>2000</v>
      </c>
      <c r="J198" s="20">
        <v>0</v>
      </c>
    </row>
    <row r="199" spans="1:10" s="2" customFormat="1" ht="30" customHeight="1">
      <c r="A199" s="86" t="s">
        <v>279</v>
      </c>
      <c r="B199" s="166" t="s">
        <v>350</v>
      </c>
      <c r="C199" s="166"/>
      <c r="D199" s="10" t="s">
        <v>216</v>
      </c>
      <c r="E199" s="86" t="s">
        <v>351</v>
      </c>
      <c r="F199" s="10">
        <v>200109</v>
      </c>
      <c r="G199" s="10" t="s">
        <v>328</v>
      </c>
      <c r="H199" s="11">
        <v>297000</v>
      </c>
      <c r="I199" s="11">
        <v>200000</v>
      </c>
      <c r="J199" s="20">
        <v>77345.759999999995</v>
      </c>
    </row>
    <row r="200" spans="1:10" s="2" customFormat="1" ht="30" customHeight="1">
      <c r="A200" s="86" t="s">
        <v>279</v>
      </c>
      <c r="B200" s="166" t="s">
        <v>350</v>
      </c>
      <c r="C200" s="166"/>
      <c r="D200" s="10" t="s">
        <v>216</v>
      </c>
      <c r="E200" s="86" t="s">
        <v>351</v>
      </c>
      <c r="F200" s="10" t="s">
        <v>63</v>
      </c>
      <c r="G200" s="87" t="s">
        <v>374</v>
      </c>
      <c r="H200" s="11">
        <v>4000</v>
      </c>
      <c r="I200" s="11">
        <v>4000</v>
      </c>
      <c r="J200" s="20">
        <v>0</v>
      </c>
    </row>
    <row r="201" spans="1:10" s="2" customFormat="1" ht="30" customHeight="1">
      <c r="A201" s="86" t="s">
        <v>279</v>
      </c>
      <c r="B201" s="166" t="s">
        <v>350</v>
      </c>
      <c r="C201" s="166"/>
      <c r="D201" s="10" t="s">
        <v>216</v>
      </c>
      <c r="E201" s="86" t="s">
        <v>351</v>
      </c>
      <c r="F201" s="10">
        <v>200200</v>
      </c>
      <c r="G201" s="10" t="s">
        <v>330</v>
      </c>
      <c r="H201" s="11">
        <v>2000</v>
      </c>
      <c r="I201" s="11">
        <v>2000</v>
      </c>
      <c r="J201" s="20">
        <v>0</v>
      </c>
    </row>
    <row r="202" spans="1:10" s="2" customFormat="1" ht="30" customHeight="1">
      <c r="A202" s="86" t="s">
        <v>279</v>
      </c>
      <c r="B202" s="166" t="s">
        <v>350</v>
      </c>
      <c r="C202" s="166"/>
      <c r="D202" s="10" t="s">
        <v>216</v>
      </c>
      <c r="E202" s="86" t="s">
        <v>351</v>
      </c>
      <c r="F202" s="10">
        <v>200530</v>
      </c>
      <c r="G202" s="10" t="s">
        <v>66</v>
      </c>
      <c r="H202" s="11">
        <v>5000</v>
      </c>
      <c r="I202" s="11">
        <v>5000</v>
      </c>
      <c r="J202" s="20">
        <v>1013.88</v>
      </c>
    </row>
    <row r="203" spans="1:10" s="2" customFormat="1">
      <c r="A203" s="124" t="s">
        <v>217</v>
      </c>
      <c r="B203" s="124"/>
      <c r="C203" s="124"/>
      <c r="D203" s="124"/>
      <c r="E203" s="124"/>
      <c r="F203" s="124"/>
      <c r="G203" s="124"/>
      <c r="H203" s="11">
        <f>SUM(H190:H202)</f>
        <v>801000</v>
      </c>
      <c r="I203" s="11">
        <f>SUM(I190:I202)</f>
        <v>477000</v>
      </c>
      <c r="J203" s="11">
        <f>SUM(J190:J202)</f>
        <v>317579.64</v>
      </c>
    </row>
    <row r="204" spans="1:10" s="2" customFormat="1" ht="30" customHeight="1">
      <c r="A204" s="86" t="s">
        <v>279</v>
      </c>
      <c r="B204" s="166" t="s">
        <v>350</v>
      </c>
      <c r="C204" s="166"/>
      <c r="D204" s="10" t="s">
        <v>152</v>
      </c>
      <c r="E204" s="10" t="s">
        <v>302</v>
      </c>
      <c r="F204" s="10" t="s">
        <v>36</v>
      </c>
      <c r="G204" s="10" t="s">
        <v>370</v>
      </c>
      <c r="H204" s="11">
        <v>379000</v>
      </c>
      <c r="I204" s="11">
        <v>200000</v>
      </c>
      <c r="J204" s="20">
        <v>188819</v>
      </c>
    </row>
    <row r="205" spans="1:10" s="2" customFormat="1" ht="30" customHeight="1">
      <c r="A205" s="86" t="s">
        <v>279</v>
      </c>
      <c r="B205" s="166" t="s">
        <v>350</v>
      </c>
      <c r="C205" s="166"/>
      <c r="D205" s="10" t="s">
        <v>152</v>
      </c>
      <c r="E205" s="86" t="s">
        <v>302</v>
      </c>
      <c r="F205" s="10">
        <v>100113</v>
      </c>
      <c r="G205" s="10" t="s">
        <v>361</v>
      </c>
      <c r="H205" s="11">
        <v>1000</v>
      </c>
      <c r="I205" s="11">
        <v>1000</v>
      </c>
      <c r="J205" s="20">
        <v>0</v>
      </c>
    </row>
    <row r="206" spans="1:10" s="2" customFormat="1" ht="30" customHeight="1">
      <c r="A206" s="86" t="s">
        <v>279</v>
      </c>
      <c r="B206" s="166" t="s">
        <v>350</v>
      </c>
      <c r="C206" s="166"/>
      <c r="D206" s="10" t="s">
        <v>152</v>
      </c>
      <c r="E206" s="86" t="s">
        <v>302</v>
      </c>
      <c r="F206" s="10">
        <v>100117</v>
      </c>
      <c r="G206" s="10" t="s">
        <v>318</v>
      </c>
      <c r="H206" s="11">
        <v>16000</v>
      </c>
      <c r="I206" s="11">
        <v>9000</v>
      </c>
      <c r="J206" s="20">
        <v>7512</v>
      </c>
    </row>
    <row r="207" spans="1:10" s="2" customFormat="1" ht="30" customHeight="1">
      <c r="A207" s="86" t="s">
        <v>279</v>
      </c>
      <c r="B207" s="166" t="s">
        <v>350</v>
      </c>
      <c r="C207" s="166"/>
      <c r="D207" s="10" t="s">
        <v>152</v>
      </c>
      <c r="E207" s="86" t="s">
        <v>302</v>
      </c>
      <c r="F207" s="10">
        <v>100206</v>
      </c>
      <c r="G207" s="10" t="s">
        <v>363</v>
      </c>
      <c r="H207" s="11">
        <v>4000</v>
      </c>
      <c r="I207" s="11">
        <v>4000</v>
      </c>
      <c r="J207" s="20">
        <v>0</v>
      </c>
    </row>
    <row r="208" spans="1:10" s="2" customFormat="1" ht="30" customHeight="1">
      <c r="A208" s="86" t="s">
        <v>279</v>
      </c>
      <c r="B208" s="166" t="s">
        <v>350</v>
      </c>
      <c r="C208" s="166"/>
      <c r="D208" s="10" t="s">
        <v>152</v>
      </c>
      <c r="E208" s="86" t="s">
        <v>302</v>
      </c>
      <c r="F208" s="10" t="s">
        <v>45</v>
      </c>
      <c r="G208" s="10" t="s">
        <v>322</v>
      </c>
      <c r="H208" s="11">
        <v>9000</v>
      </c>
      <c r="I208" s="11">
        <v>5000</v>
      </c>
      <c r="J208" s="20">
        <v>4418</v>
      </c>
    </row>
    <row r="209" spans="1:10" s="2" customFormat="1" ht="30" customHeight="1">
      <c r="A209" s="86" t="s">
        <v>279</v>
      </c>
      <c r="B209" s="166" t="s">
        <v>350</v>
      </c>
      <c r="C209" s="166"/>
      <c r="D209" s="10" t="s">
        <v>152</v>
      </c>
      <c r="E209" s="86" t="s">
        <v>302</v>
      </c>
      <c r="F209" s="10" t="s">
        <v>192</v>
      </c>
      <c r="G209" s="10" t="s">
        <v>326</v>
      </c>
      <c r="H209" s="11">
        <v>3000</v>
      </c>
      <c r="I209" s="11">
        <v>3000</v>
      </c>
      <c r="J209" s="20">
        <v>0</v>
      </c>
    </row>
    <row r="210" spans="1:10" s="2" customFormat="1" ht="30" customHeight="1">
      <c r="A210" s="86" t="s">
        <v>279</v>
      </c>
      <c r="B210" s="166" t="s">
        <v>350</v>
      </c>
      <c r="C210" s="166"/>
      <c r="D210" s="10" t="s">
        <v>152</v>
      </c>
      <c r="E210" s="86" t="s">
        <v>302</v>
      </c>
      <c r="F210" s="10" t="s">
        <v>65</v>
      </c>
      <c r="G210" s="10" t="s">
        <v>66</v>
      </c>
      <c r="H210" s="11">
        <v>5000</v>
      </c>
      <c r="I210" s="11">
        <v>5000</v>
      </c>
      <c r="J210" s="20">
        <v>0</v>
      </c>
    </row>
    <row r="211" spans="1:10" s="2" customFormat="1" ht="28.5" customHeight="1">
      <c r="A211" s="86" t="s">
        <v>279</v>
      </c>
      <c r="B211" s="166" t="s">
        <v>350</v>
      </c>
      <c r="C211" s="166"/>
      <c r="D211" s="10" t="s">
        <v>152</v>
      </c>
      <c r="E211" s="86" t="s">
        <v>302</v>
      </c>
      <c r="F211" s="10" t="s">
        <v>67</v>
      </c>
      <c r="G211" s="10" t="s">
        <v>365</v>
      </c>
      <c r="H211" s="11">
        <v>3000</v>
      </c>
      <c r="I211" s="11">
        <v>3000</v>
      </c>
      <c r="J211" s="20">
        <v>0</v>
      </c>
    </row>
    <row r="212" spans="1:10" s="2" customFormat="1" ht="30" customHeight="1">
      <c r="A212" s="86" t="s">
        <v>279</v>
      </c>
      <c r="B212" s="166" t="s">
        <v>350</v>
      </c>
      <c r="C212" s="166"/>
      <c r="D212" s="10" t="s">
        <v>152</v>
      </c>
      <c r="E212" s="86" t="s">
        <v>302</v>
      </c>
      <c r="F212" s="10">
        <v>200602</v>
      </c>
      <c r="G212" s="10" t="s">
        <v>371</v>
      </c>
      <c r="H212" s="11">
        <v>29000</v>
      </c>
      <c r="I212" s="11">
        <v>14000</v>
      </c>
      <c r="J212" s="20">
        <v>10794</v>
      </c>
    </row>
    <row r="213" spans="1:10" s="2" customFormat="1" ht="30" customHeight="1">
      <c r="A213" s="86" t="s">
        <v>279</v>
      </c>
      <c r="B213" s="166" t="s">
        <v>350</v>
      </c>
      <c r="C213" s="166"/>
      <c r="D213" s="10" t="s">
        <v>152</v>
      </c>
      <c r="E213" s="86" t="s">
        <v>302</v>
      </c>
      <c r="F213" s="10">
        <v>201300</v>
      </c>
      <c r="G213" s="10" t="s">
        <v>338</v>
      </c>
      <c r="H213" s="11">
        <v>7000</v>
      </c>
      <c r="I213" s="11">
        <v>7000</v>
      </c>
      <c r="J213" s="20">
        <v>2880</v>
      </c>
    </row>
    <row r="214" spans="1:10" s="2" customFormat="1" ht="30" customHeight="1">
      <c r="A214" s="86" t="s">
        <v>279</v>
      </c>
      <c r="B214" s="166" t="s">
        <v>350</v>
      </c>
      <c r="C214" s="166"/>
      <c r="D214" s="10" t="s">
        <v>152</v>
      </c>
      <c r="E214" s="86" t="s">
        <v>302</v>
      </c>
      <c r="F214" s="10">
        <v>203001</v>
      </c>
      <c r="G214" s="10" t="s">
        <v>341</v>
      </c>
      <c r="H214" s="11">
        <v>180000</v>
      </c>
      <c r="I214" s="11">
        <v>90000</v>
      </c>
      <c r="J214" s="20">
        <v>0</v>
      </c>
    </row>
    <row r="215" spans="1:10" s="2" customFormat="1" ht="30" customHeight="1">
      <c r="A215" s="10" t="s">
        <v>34</v>
      </c>
      <c r="B215" s="166" t="s">
        <v>350</v>
      </c>
      <c r="C215" s="166"/>
      <c r="D215" s="10" t="s">
        <v>152</v>
      </c>
      <c r="E215" s="86" t="s">
        <v>302</v>
      </c>
      <c r="F215" s="10">
        <v>203004</v>
      </c>
      <c r="G215" s="10" t="s">
        <v>74</v>
      </c>
      <c r="H215" s="11">
        <v>1000</v>
      </c>
      <c r="I215" s="11">
        <v>1000</v>
      </c>
      <c r="J215" s="20">
        <v>161.44</v>
      </c>
    </row>
    <row r="216" spans="1:10" s="2" customFormat="1">
      <c r="A216" s="124" t="s">
        <v>218</v>
      </c>
      <c r="B216" s="124"/>
      <c r="C216" s="124"/>
      <c r="D216" s="124"/>
      <c r="E216" s="124"/>
      <c r="F216" s="124"/>
      <c r="G216" s="124"/>
      <c r="H216" s="11">
        <f>SUM(H204:H215)</f>
        <v>637000</v>
      </c>
      <c r="I216" s="11">
        <f>SUM(I204:I215)</f>
        <v>342000</v>
      </c>
      <c r="J216" s="11">
        <f>SUM(J204:J215)</f>
        <v>214584.44</v>
      </c>
    </row>
    <row r="217" spans="1:10" s="2" customFormat="1">
      <c r="A217" s="123" t="s">
        <v>266</v>
      </c>
      <c r="B217" s="123"/>
      <c r="C217" s="123"/>
      <c r="D217" s="123"/>
      <c r="E217" s="123"/>
      <c r="F217" s="123"/>
      <c r="G217" s="123"/>
      <c r="H217" s="22">
        <f>H50+H189+H203+H216+H79</f>
        <v>47696150</v>
      </c>
      <c r="I217" s="22">
        <f>I50+I189+I203+I216+I79</f>
        <v>22704500</v>
      </c>
      <c r="J217" s="22">
        <f>J50+J189+J203+J216+J79</f>
        <v>19376098.195000004</v>
      </c>
    </row>
    <row r="218" spans="1:10" s="2" customFormat="1" ht="45" customHeight="1">
      <c r="A218" s="86" t="s">
        <v>279</v>
      </c>
      <c r="B218" s="166" t="s">
        <v>350</v>
      </c>
      <c r="C218" s="166"/>
      <c r="D218" s="10" t="s">
        <v>84</v>
      </c>
      <c r="E218" s="10" t="s">
        <v>359</v>
      </c>
      <c r="F218" s="10">
        <v>710102</v>
      </c>
      <c r="G218" s="10" t="s">
        <v>345</v>
      </c>
      <c r="H218" s="11">
        <v>71500</v>
      </c>
      <c r="I218" s="11">
        <v>71500</v>
      </c>
      <c r="J218" s="20">
        <v>64468.25</v>
      </c>
    </row>
    <row r="219" spans="1:10" s="2" customFormat="1">
      <c r="A219" s="124" t="s">
        <v>209</v>
      </c>
      <c r="B219" s="124"/>
      <c r="C219" s="124"/>
      <c r="D219" s="124"/>
      <c r="E219" s="124"/>
      <c r="F219" s="124"/>
      <c r="G219" s="124"/>
      <c r="H219" s="11">
        <f>SUM(H218:H218)</f>
        <v>71500</v>
      </c>
      <c r="I219" s="11">
        <f>SUM(I218:I218)</f>
        <v>71500</v>
      </c>
      <c r="J219" s="11">
        <f>SUM(J218:J218)</f>
        <v>64468.25</v>
      </c>
    </row>
    <row r="220" spans="1:10" s="2" customFormat="1" ht="30" customHeight="1">
      <c r="A220" s="86" t="s">
        <v>279</v>
      </c>
      <c r="B220" s="166" t="s">
        <v>350</v>
      </c>
      <c r="C220" s="166"/>
      <c r="D220" s="10">
        <v>610500</v>
      </c>
      <c r="E220" s="54" t="s">
        <v>284</v>
      </c>
      <c r="F220" s="10">
        <v>710102</v>
      </c>
      <c r="G220" s="39" t="s">
        <v>345</v>
      </c>
      <c r="H220" s="11">
        <v>9000</v>
      </c>
      <c r="I220" s="11">
        <v>9000</v>
      </c>
      <c r="J220" s="11">
        <v>8999.99</v>
      </c>
    </row>
    <row r="221" spans="1:10" s="2" customFormat="1">
      <c r="A221" s="172" t="s">
        <v>238</v>
      </c>
      <c r="B221" s="173"/>
      <c r="C221" s="173"/>
      <c r="D221" s="173"/>
      <c r="E221" s="173"/>
      <c r="F221" s="173"/>
      <c r="G221" s="174"/>
      <c r="H221" s="11">
        <f>H220</f>
        <v>9000</v>
      </c>
      <c r="I221" s="11">
        <f t="shared" ref="I221:J221" si="1">I220</f>
        <v>9000</v>
      </c>
      <c r="J221" s="11">
        <f t="shared" si="1"/>
        <v>8999.99</v>
      </c>
    </row>
    <row r="222" spans="1:10" s="2" customFormat="1" ht="30" customHeight="1">
      <c r="A222" s="86" t="s">
        <v>279</v>
      </c>
      <c r="B222" s="166" t="s">
        <v>350</v>
      </c>
      <c r="C222" s="166"/>
      <c r="D222" s="10" t="s">
        <v>119</v>
      </c>
      <c r="E222" s="10" t="s">
        <v>120</v>
      </c>
      <c r="F222" s="10">
        <v>710130</v>
      </c>
      <c r="G222" s="39" t="s">
        <v>156</v>
      </c>
      <c r="H222" s="11">
        <v>314000</v>
      </c>
      <c r="I222" s="11">
        <v>314000</v>
      </c>
      <c r="J222" s="11">
        <v>88954.13</v>
      </c>
    </row>
    <row r="223" spans="1:10" s="2" customFormat="1" ht="30" customHeight="1">
      <c r="A223" s="86" t="s">
        <v>279</v>
      </c>
      <c r="B223" s="166" t="s">
        <v>350</v>
      </c>
      <c r="C223" s="166"/>
      <c r="D223" s="10" t="s">
        <v>119</v>
      </c>
      <c r="E223" s="10" t="s">
        <v>120</v>
      </c>
      <c r="F223" s="10">
        <v>710300</v>
      </c>
      <c r="G223" s="39" t="s">
        <v>352</v>
      </c>
      <c r="H223" s="11">
        <v>21000</v>
      </c>
      <c r="I223" s="11">
        <v>21000</v>
      </c>
      <c r="J223" s="11">
        <v>459.6</v>
      </c>
    </row>
    <row r="224" spans="1:10" s="2" customFormat="1" ht="30" customHeight="1">
      <c r="A224" s="86" t="s">
        <v>279</v>
      </c>
      <c r="B224" s="166" t="s">
        <v>350</v>
      </c>
      <c r="C224" s="166"/>
      <c r="D224" s="10" t="s">
        <v>121</v>
      </c>
      <c r="E224" s="10" t="s">
        <v>289</v>
      </c>
      <c r="F224" s="10">
        <v>710130</v>
      </c>
      <c r="G224" s="10" t="s">
        <v>156</v>
      </c>
      <c r="H224" s="11">
        <v>412000</v>
      </c>
      <c r="I224" s="11">
        <v>136000</v>
      </c>
      <c r="J224" s="11">
        <v>16948</v>
      </c>
    </row>
    <row r="225" spans="1:10" s="2" customFormat="1" ht="30" customHeight="1">
      <c r="A225" s="86" t="s">
        <v>279</v>
      </c>
      <c r="B225" s="166" t="s">
        <v>350</v>
      </c>
      <c r="C225" s="166"/>
      <c r="D225" s="10" t="s">
        <v>121</v>
      </c>
      <c r="E225" s="10" t="s">
        <v>289</v>
      </c>
      <c r="F225" s="10">
        <v>710300</v>
      </c>
      <c r="G225" s="10" t="s">
        <v>219</v>
      </c>
      <c r="H225" s="11">
        <v>226000</v>
      </c>
      <c r="I225" s="11">
        <v>226000</v>
      </c>
      <c r="J225" s="11">
        <v>0</v>
      </c>
    </row>
    <row r="226" spans="1:10" s="2" customFormat="1" ht="41.4">
      <c r="A226" s="86" t="s">
        <v>279</v>
      </c>
      <c r="B226" s="166" t="s">
        <v>350</v>
      </c>
      <c r="C226" s="166"/>
      <c r="D226" s="10">
        <v>670308</v>
      </c>
      <c r="E226" s="54" t="s">
        <v>291</v>
      </c>
      <c r="F226" s="10">
        <v>710103</v>
      </c>
      <c r="G226" s="39" t="s">
        <v>155</v>
      </c>
      <c r="H226" s="11">
        <v>20000</v>
      </c>
      <c r="I226" s="11">
        <v>20000</v>
      </c>
      <c r="J226" s="11">
        <v>17899</v>
      </c>
    </row>
    <row r="227" spans="1:10" s="2" customFormat="1">
      <c r="A227" s="124" t="s">
        <v>215</v>
      </c>
      <c r="B227" s="124"/>
      <c r="C227" s="124"/>
      <c r="D227" s="124"/>
      <c r="E227" s="124"/>
      <c r="F227" s="124"/>
      <c r="G227" s="124"/>
      <c r="H227" s="11">
        <f>SUM(H222:H226)</f>
        <v>993000</v>
      </c>
      <c r="I227" s="11">
        <f>SUM(I222:I226)</f>
        <v>717000</v>
      </c>
      <c r="J227" s="11">
        <f>SUM(J222:J226)</f>
        <v>124260.73000000001</v>
      </c>
    </row>
    <row r="228" spans="1:10" s="2" customFormat="1" ht="30" customHeight="1">
      <c r="A228" s="86" t="s">
        <v>279</v>
      </c>
      <c r="B228" s="166" t="s">
        <v>350</v>
      </c>
      <c r="C228" s="166"/>
      <c r="D228" s="10">
        <v>830330</v>
      </c>
      <c r="E228" s="10" t="s">
        <v>351</v>
      </c>
      <c r="F228" s="10">
        <v>710102</v>
      </c>
      <c r="G228" s="39" t="s">
        <v>160</v>
      </c>
      <c r="H228" s="11">
        <v>114000</v>
      </c>
      <c r="I228" s="11">
        <v>114000</v>
      </c>
      <c r="J228" s="20">
        <v>113536.7</v>
      </c>
    </row>
    <row r="229" spans="1:10" s="2" customFormat="1">
      <c r="A229" s="124" t="s">
        <v>217</v>
      </c>
      <c r="B229" s="124"/>
      <c r="C229" s="124"/>
      <c r="D229" s="124"/>
      <c r="E229" s="124"/>
      <c r="F229" s="124"/>
      <c r="G229" s="124"/>
      <c r="H229" s="11">
        <f>H228</f>
        <v>114000</v>
      </c>
      <c r="I229" s="11">
        <f t="shared" ref="I229:J229" si="2">I228</f>
        <v>114000</v>
      </c>
      <c r="J229" s="11">
        <f t="shared" si="2"/>
        <v>113536.7</v>
      </c>
    </row>
    <row r="230" spans="1:10" s="2" customFormat="1" ht="27.6">
      <c r="A230" s="86" t="s">
        <v>279</v>
      </c>
      <c r="B230" s="166" t="s">
        <v>350</v>
      </c>
      <c r="C230" s="166"/>
      <c r="D230" s="10" t="s">
        <v>152</v>
      </c>
      <c r="E230" s="10" t="s">
        <v>302</v>
      </c>
      <c r="F230" s="10">
        <v>710102</v>
      </c>
      <c r="G230" s="10" t="s">
        <v>160</v>
      </c>
      <c r="H230" s="11">
        <v>0</v>
      </c>
      <c r="I230" s="11">
        <v>0</v>
      </c>
      <c r="J230" s="20">
        <v>0</v>
      </c>
    </row>
    <row r="231" spans="1:10" s="2" customFormat="1">
      <c r="A231" s="124" t="s">
        <v>218</v>
      </c>
      <c r="B231" s="124"/>
      <c r="C231" s="124"/>
      <c r="D231" s="124"/>
      <c r="E231" s="124"/>
      <c r="F231" s="124"/>
      <c r="G231" s="124"/>
      <c r="H231" s="11">
        <f>SUM(H230:H230)</f>
        <v>0</v>
      </c>
      <c r="I231" s="11">
        <f>SUM(I230:I230)</f>
        <v>0</v>
      </c>
      <c r="J231" s="11">
        <f>SUM(J230:J230)</f>
        <v>0</v>
      </c>
    </row>
    <row r="232" spans="1:10" s="2" customFormat="1">
      <c r="A232" s="123" t="s">
        <v>277</v>
      </c>
      <c r="B232" s="123"/>
      <c r="C232" s="123"/>
      <c r="D232" s="123"/>
      <c r="E232" s="123"/>
      <c r="F232" s="123"/>
      <c r="G232" s="123"/>
      <c r="H232" s="22">
        <f>H219+H227+H229+H231+H221</f>
        <v>1187500</v>
      </c>
      <c r="I232" s="22">
        <f t="shared" ref="I232:J232" si="3">I219+I227+I229+I231+I221</f>
        <v>911500</v>
      </c>
      <c r="J232" s="22">
        <f t="shared" si="3"/>
        <v>311265.67</v>
      </c>
    </row>
    <row r="233" spans="1:10" s="2" customFormat="1">
      <c r="A233" s="121" t="s">
        <v>220</v>
      </c>
      <c r="B233" s="121"/>
      <c r="C233" s="121"/>
      <c r="D233" s="121"/>
      <c r="E233" s="121"/>
      <c r="F233" s="121"/>
      <c r="G233" s="121"/>
      <c r="H233" s="16">
        <f>H217+H232</f>
        <v>48883650</v>
      </c>
      <c r="I233" s="16">
        <f>I217+I232</f>
        <v>23616000</v>
      </c>
      <c r="J233" s="16">
        <f>J217+J232</f>
        <v>19687363.865000006</v>
      </c>
    </row>
    <row r="234" spans="1:10" s="1" customFormat="1">
      <c r="A234" s="122" t="s">
        <v>165</v>
      </c>
      <c r="B234" s="122"/>
      <c r="C234" s="122"/>
      <c r="D234" s="122"/>
      <c r="E234" s="122"/>
      <c r="F234" s="122"/>
      <c r="G234" s="122"/>
      <c r="H234" s="16">
        <f>H23-H233</f>
        <v>0</v>
      </c>
      <c r="I234" s="16">
        <f>I23-I233</f>
        <v>0</v>
      </c>
      <c r="J234" s="16">
        <f>J23-J233</f>
        <v>3090802.6649999954</v>
      </c>
    </row>
    <row r="235" spans="1:10" s="1" customFormat="1">
      <c r="A235" s="123" t="s">
        <v>266</v>
      </c>
      <c r="B235" s="123"/>
      <c r="C235" s="123"/>
      <c r="D235" s="123"/>
      <c r="E235" s="123"/>
      <c r="F235" s="123"/>
      <c r="G235" s="123"/>
      <c r="H235" s="23">
        <f>H19-H217</f>
        <v>0</v>
      </c>
      <c r="I235" s="23">
        <f>I19-I217</f>
        <v>0</v>
      </c>
      <c r="J235" s="23">
        <f>J19-J217</f>
        <v>2750107.5749999955</v>
      </c>
    </row>
    <row r="236" spans="1:10" s="1" customFormat="1">
      <c r="A236" s="123" t="s">
        <v>277</v>
      </c>
      <c r="B236" s="123"/>
      <c r="C236" s="123"/>
      <c r="D236" s="123"/>
      <c r="E236" s="123"/>
      <c r="F236" s="123"/>
      <c r="G236" s="123"/>
      <c r="H236" s="23">
        <f>H22-H232</f>
        <v>0</v>
      </c>
      <c r="I236" s="23">
        <f>I22-I232</f>
        <v>0</v>
      </c>
      <c r="J236" s="23">
        <f>J22-J232</f>
        <v>340695.09</v>
      </c>
    </row>
    <row r="237" spans="1:10" s="1" customFormat="1">
      <c r="A237" s="24"/>
      <c r="B237" s="24"/>
      <c r="C237" s="24"/>
      <c r="D237" s="24"/>
      <c r="E237" s="24"/>
      <c r="F237" s="24"/>
      <c r="G237" s="24"/>
      <c r="H237" s="25"/>
      <c r="I237" s="25"/>
      <c r="J237" s="25"/>
    </row>
    <row r="238" spans="1:10" s="1" customFormat="1">
      <c r="A238" s="24"/>
      <c r="B238" s="24"/>
      <c r="C238" s="24"/>
      <c r="D238" s="24"/>
      <c r="E238" s="24"/>
      <c r="F238" s="24"/>
      <c r="G238" s="24"/>
      <c r="H238" s="25"/>
      <c r="I238" s="25"/>
      <c r="J238" s="25"/>
    </row>
    <row r="239" spans="1:10">
      <c r="A239" s="26"/>
      <c r="B239" s="26"/>
      <c r="C239" s="26"/>
      <c r="D239" s="26"/>
      <c r="E239" s="26"/>
      <c r="F239" s="26"/>
      <c r="G239" s="26"/>
      <c r="H239" s="27"/>
      <c r="I239" s="27"/>
      <c r="J239" s="27"/>
    </row>
    <row r="240" spans="1:10">
      <c r="A240" s="120" t="s">
        <v>166</v>
      </c>
      <c r="B240" s="120"/>
      <c r="C240" s="120"/>
      <c r="D240" s="120"/>
      <c r="E240" s="120"/>
      <c r="F240" s="4"/>
      <c r="G240" s="4"/>
      <c r="H240" s="4"/>
      <c r="I240" s="4"/>
      <c r="J240" s="4"/>
    </row>
    <row r="241" spans="1:10">
      <c r="A241" s="152" t="s">
        <v>240</v>
      </c>
      <c r="B241" s="152"/>
      <c r="C241" s="152"/>
      <c r="D241" s="152"/>
      <c r="E241" s="152"/>
      <c r="F241" s="4"/>
      <c r="G241" s="4"/>
      <c r="H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120" t="s">
        <v>452</v>
      </c>
      <c r="H242" s="120"/>
      <c r="I242" s="120"/>
      <c r="J242" s="120"/>
    </row>
    <row r="243" spans="1:10">
      <c r="A243" s="4"/>
      <c r="B243" s="4"/>
      <c r="C243" s="4"/>
      <c r="D243" s="4"/>
      <c r="E243" s="4"/>
      <c r="F243" s="4"/>
      <c r="G243" s="120" t="s">
        <v>167</v>
      </c>
      <c r="H243" s="120"/>
      <c r="I243" s="120"/>
      <c r="J243" s="120"/>
    </row>
    <row r="244" spans="1:10">
      <c r="A244" s="4"/>
      <c r="B244" s="4"/>
      <c r="C244" s="4"/>
      <c r="D244" s="4"/>
      <c r="E244" s="4"/>
      <c r="F244" s="4"/>
      <c r="G244" s="120" t="s">
        <v>241</v>
      </c>
      <c r="H244" s="120"/>
      <c r="I244" s="120"/>
      <c r="J244" s="120"/>
    </row>
    <row r="245" spans="1:10">
      <c r="A245" s="4"/>
      <c r="B245" s="4"/>
      <c r="C245" s="4"/>
      <c r="D245" s="4"/>
      <c r="E245" s="4"/>
      <c r="F245" s="4"/>
      <c r="G245" s="4"/>
      <c r="H245" s="4"/>
      <c r="I245" s="4"/>
      <c r="J245" s="4"/>
    </row>
  </sheetData>
  <mergeCells count="238"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A79:G79"/>
    <mergeCell ref="B69:C69"/>
    <mergeCell ref="B70:C70"/>
    <mergeCell ref="B71:C71"/>
    <mergeCell ref="B72:C72"/>
    <mergeCell ref="B73:C73"/>
    <mergeCell ref="B74:C74"/>
    <mergeCell ref="B75:C75"/>
    <mergeCell ref="B76:C76"/>
    <mergeCell ref="B78:C78"/>
    <mergeCell ref="B77:C77"/>
    <mergeCell ref="B60:C60"/>
    <mergeCell ref="B61:C61"/>
    <mergeCell ref="B63:C63"/>
    <mergeCell ref="B62:C62"/>
    <mergeCell ref="B64:C64"/>
    <mergeCell ref="B65:C65"/>
    <mergeCell ref="B66:C66"/>
    <mergeCell ref="B67:C67"/>
    <mergeCell ref="B68:C68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F2:J2"/>
    <mergeCell ref="F3:J3"/>
    <mergeCell ref="F4:J4"/>
    <mergeCell ref="A6:J6"/>
    <mergeCell ref="A7:J7"/>
    <mergeCell ref="A8:J8"/>
    <mergeCell ref="B10:C10"/>
    <mergeCell ref="B11:C11"/>
    <mergeCell ref="B12:C12"/>
    <mergeCell ref="B13:C13"/>
    <mergeCell ref="B14:C14"/>
    <mergeCell ref="B15:C15"/>
    <mergeCell ref="B18:C18"/>
    <mergeCell ref="A19:G19"/>
    <mergeCell ref="B20:C20"/>
    <mergeCell ref="B21:C21"/>
    <mergeCell ref="A22:G22"/>
    <mergeCell ref="A23:G23"/>
    <mergeCell ref="B16:C16"/>
    <mergeCell ref="B17:C17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50:G50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5:C155"/>
    <mergeCell ref="B156:C156"/>
    <mergeCell ref="B176:C176"/>
    <mergeCell ref="B177:C177"/>
    <mergeCell ref="B178:C178"/>
    <mergeCell ref="B179:C179"/>
    <mergeCell ref="B180:C180"/>
    <mergeCell ref="B154:C154"/>
    <mergeCell ref="B173:C173"/>
    <mergeCell ref="B174:C174"/>
    <mergeCell ref="B175:C175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A189:G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A203:G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A216:G216"/>
    <mergeCell ref="A217:G217"/>
    <mergeCell ref="B218:C218"/>
    <mergeCell ref="A219:G219"/>
    <mergeCell ref="B222:C222"/>
    <mergeCell ref="B223:C223"/>
    <mergeCell ref="B224:C224"/>
    <mergeCell ref="B225:C225"/>
    <mergeCell ref="A227:G227"/>
    <mergeCell ref="B228:C228"/>
    <mergeCell ref="B226:C226"/>
    <mergeCell ref="B220:C220"/>
    <mergeCell ref="A221:G221"/>
    <mergeCell ref="A241:E241"/>
    <mergeCell ref="G242:J242"/>
    <mergeCell ref="G243:J243"/>
    <mergeCell ref="G244:J244"/>
    <mergeCell ref="A229:G229"/>
    <mergeCell ref="B230:C230"/>
    <mergeCell ref="A231:G231"/>
    <mergeCell ref="A232:G232"/>
    <mergeCell ref="A233:G233"/>
    <mergeCell ref="A234:G234"/>
    <mergeCell ref="A235:G235"/>
    <mergeCell ref="A236:G236"/>
    <mergeCell ref="A240:E240"/>
  </mergeCells>
  <pageMargins left="0.31496062992126" right="0" top="0.261811024" bottom="0.49803149600000002" header="0.31496062992126" footer="0.31496062992126"/>
  <pageSetup orientation="landscape" r:id="rId1"/>
  <headerFooter>
    <oddFooter>&amp;LF-PS-30-15,ED.I,REV.2&amp;C&amp;P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SURSA A</vt:lpstr>
      <vt:lpstr>SURSA C</vt:lpstr>
      <vt:lpstr>SURSA E</vt:lpstr>
      <vt:lpstr>SURSA F</vt:lpstr>
      <vt:lpstr>SURSA G</vt:lpstr>
      <vt:lpstr>'SURSA A'!Print_Titles</vt:lpstr>
      <vt:lpstr>'SURSA E'!Print_Titles</vt:lpstr>
      <vt:lpstr>'SURSA F'!Print_Titles</vt:lpstr>
      <vt:lpstr>'SURSA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Pavel</dc:creator>
  <cp:lastModifiedBy>Adriana Gherasim</cp:lastModifiedBy>
  <cp:lastPrinted>2025-07-31T08:13:52Z</cp:lastPrinted>
  <dcterms:created xsi:type="dcterms:W3CDTF">2019-03-31T09:15:00Z</dcterms:created>
  <dcterms:modified xsi:type="dcterms:W3CDTF">2025-08-01T09:09:35Z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299029ECC71A4854AF3AD3E26F3B3282_12</vt:lpwstr>
  </property>
  <property fmtid="{D5CDD505-2E9C-101B-9397-08002B2CF9AE}" pid="3" name="KSOProductBuildVer">
    <vt:lpwstr>1033-12.2.0.20782</vt:lpwstr>
  </property>
</Properties>
</file>