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ena.pavel\Desktop\Lista Investitii\2025\postare site\31.10.2025\"/>
    </mc:Choice>
  </mc:AlternateContent>
  <bookViews>
    <workbookView xWindow="0" yWindow="0" windowWidth="28800" windowHeight="11580"/>
  </bookViews>
  <sheets>
    <sheet name="SURSA A" sheetId="3" r:id="rId1"/>
    <sheet name="SURSA C" sheetId="9" r:id="rId2"/>
    <sheet name="SURSA E" sheetId="10" r:id="rId3"/>
    <sheet name="SURSA F" sheetId="2" r:id="rId4"/>
    <sheet name="SURSA G" sheetId="5" r:id="rId5"/>
  </sheets>
  <definedNames>
    <definedName name="page\x2dtotal">#REF!</definedName>
    <definedName name="page\x2dtotal\x2dmaster0">#REF!</definedName>
    <definedName name="_xlnm.Print_Titles" localSheetId="0">'SURSA A'!$11:$12</definedName>
    <definedName name="_xlnm.Print_Titles" localSheetId="2">'SURSA E'!$12:$12</definedName>
    <definedName name="_xlnm.Print_Titles" localSheetId="3">'SURSA F'!$10:$11</definedName>
    <definedName name="_xlnm.Print_Titles" localSheetId="4">'SURSA G'!$9:$10</definedName>
  </definedNames>
  <calcPr calcId="162913"/>
</workbook>
</file>

<file path=xl/calcChain.xml><?xml version="1.0" encoding="utf-8"?>
<calcChain xmlns="http://schemas.openxmlformats.org/spreadsheetml/2006/main">
  <c r="I373" i="3" l="1"/>
  <c r="I90" i="3"/>
  <c r="H54" i="3" l="1"/>
  <c r="I54" i="3"/>
  <c r="G54" i="3"/>
  <c r="I24" i="5" l="1"/>
  <c r="J24" i="5"/>
  <c r="H24" i="5"/>
  <c r="H387" i="3" l="1"/>
  <c r="I387" i="3"/>
  <c r="G387" i="3"/>
  <c r="H336" i="3" l="1"/>
  <c r="G336" i="3"/>
  <c r="H392" i="3"/>
  <c r="I392" i="3"/>
  <c r="G392" i="3"/>
  <c r="H23" i="10" l="1"/>
  <c r="J23" i="10" l="1"/>
  <c r="J24" i="10" s="1"/>
  <c r="I23" i="10"/>
  <c r="I24" i="10" s="1"/>
  <c r="I25" i="10" s="1"/>
  <c r="H24" i="10"/>
  <c r="J14" i="10"/>
  <c r="J15" i="10" s="1"/>
  <c r="I14" i="10"/>
  <c r="I15" i="10" s="1"/>
  <c r="H14" i="10"/>
  <c r="H15" i="10" s="1"/>
  <c r="H25" i="10" l="1"/>
  <c r="H26" i="10"/>
  <c r="J25" i="10"/>
  <c r="I26" i="10"/>
  <c r="J26" i="10"/>
  <c r="I202" i="3"/>
  <c r="J232" i="5" l="1"/>
  <c r="I81" i="2" l="1"/>
  <c r="J81" i="2"/>
  <c r="H81" i="2"/>
  <c r="I30" i="2"/>
  <c r="J30" i="2"/>
  <c r="H30" i="2"/>
  <c r="J13" i="9"/>
  <c r="H138" i="3" l="1"/>
  <c r="G138" i="3"/>
  <c r="I19" i="9" l="1"/>
  <c r="J19" i="9"/>
  <c r="J81" i="5" l="1"/>
  <c r="I81" i="5"/>
  <c r="H81" i="5"/>
  <c r="I226" i="5"/>
  <c r="J226" i="5"/>
  <c r="H226" i="5"/>
  <c r="I232" i="5"/>
  <c r="H232" i="5"/>
  <c r="H52" i="5"/>
  <c r="H17" i="9"/>
  <c r="H20" i="9" s="1"/>
  <c r="H19" i="9"/>
  <c r="J17" i="9"/>
  <c r="I17" i="9"/>
  <c r="I20" i="9" s="1"/>
  <c r="I21" i="9" s="1"/>
  <c r="J14" i="9"/>
  <c r="I13" i="9"/>
  <c r="I14" i="9" s="1"/>
  <c r="H13" i="9"/>
  <c r="H14" i="9" s="1"/>
  <c r="J20" i="9" l="1"/>
  <c r="J21" i="9" s="1"/>
  <c r="J23" i="9" s="1"/>
  <c r="J22" i="9" s="1"/>
  <c r="H21" i="9"/>
  <c r="H23" i="9" s="1"/>
  <c r="H22" i="9" s="1"/>
  <c r="I23" i="9"/>
  <c r="I22" i="9" s="1"/>
  <c r="H362" i="3" l="1"/>
  <c r="I362" i="3"/>
  <c r="G362" i="3"/>
  <c r="H358" i="3"/>
  <c r="I358" i="3"/>
  <c r="G358" i="3"/>
  <c r="H352" i="3"/>
  <c r="I352" i="3"/>
  <c r="G352" i="3"/>
  <c r="I313" i="3"/>
  <c r="H313" i="3"/>
  <c r="G313" i="3"/>
  <c r="I336" i="3"/>
  <c r="I322" i="3"/>
  <c r="J236" i="5"/>
  <c r="I236" i="5"/>
  <c r="H236" i="5"/>
  <c r="J234" i="5"/>
  <c r="I234" i="5"/>
  <c r="H234" i="5"/>
  <c r="J224" i="5"/>
  <c r="I224" i="5"/>
  <c r="H224" i="5"/>
  <c r="J221" i="5"/>
  <c r="I221" i="5"/>
  <c r="H221" i="5"/>
  <c r="J208" i="5"/>
  <c r="I208" i="5"/>
  <c r="H208" i="5"/>
  <c r="J194" i="5"/>
  <c r="I194" i="5"/>
  <c r="H194" i="5"/>
  <c r="J52" i="5"/>
  <c r="I52" i="5"/>
  <c r="J20" i="5"/>
  <c r="I20" i="5"/>
  <c r="H20" i="5"/>
  <c r="H85" i="2"/>
  <c r="J74" i="2"/>
  <c r="I74" i="2"/>
  <c r="H74" i="2"/>
  <c r="J24" i="2"/>
  <c r="I24" i="2"/>
  <c r="H24" i="2"/>
  <c r="I401" i="3"/>
  <c r="H401" i="3"/>
  <c r="G401" i="3"/>
  <c r="I399" i="3"/>
  <c r="H399" i="3"/>
  <c r="G399" i="3"/>
  <c r="I394" i="3"/>
  <c r="H394" i="3"/>
  <c r="G394" i="3"/>
  <c r="H373" i="3"/>
  <c r="G373" i="3"/>
  <c r="I368" i="3"/>
  <c r="H368" i="3"/>
  <c r="G368" i="3"/>
  <c r="I349" i="3"/>
  <c r="H349" i="3"/>
  <c r="G349" i="3"/>
  <c r="I329" i="3"/>
  <c r="H329" i="3"/>
  <c r="G329" i="3"/>
  <c r="I327" i="3"/>
  <c r="H327" i="3"/>
  <c r="G327" i="3"/>
  <c r="H322" i="3"/>
  <c r="G322" i="3"/>
  <c r="I320" i="3"/>
  <c r="H320" i="3"/>
  <c r="G320" i="3"/>
  <c r="H202" i="3"/>
  <c r="G202" i="3"/>
  <c r="I169" i="3"/>
  <c r="H169" i="3"/>
  <c r="G169" i="3"/>
  <c r="I167" i="3"/>
  <c r="H167" i="3"/>
  <c r="G167" i="3"/>
  <c r="I138" i="3"/>
  <c r="I113" i="3"/>
  <c r="H113" i="3"/>
  <c r="G113" i="3"/>
  <c r="I101" i="3"/>
  <c r="H101" i="3"/>
  <c r="G101" i="3"/>
  <c r="I98" i="3"/>
  <c r="H98" i="3"/>
  <c r="G98" i="3"/>
  <c r="H90" i="3"/>
  <c r="G90" i="3"/>
  <c r="I32" i="3"/>
  <c r="H32" i="3"/>
  <c r="G32" i="3"/>
  <c r="H222" i="5" l="1"/>
  <c r="H240" i="5" s="1"/>
  <c r="I222" i="5"/>
  <c r="I240" i="5" s="1"/>
  <c r="J222" i="5"/>
  <c r="J240" i="5" s="1"/>
  <c r="I237" i="5"/>
  <c r="I241" i="5" s="1"/>
  <c r="J237" i="5"/>
  <c r="H237" i="5"/>
  <c r="H241" i="5" s="1"/>
  <c r="J25" i="5"/>
  <c r="I25" i="5"/>
  <c r="H25" i="5"/>
  <c r="J85" i="2"/>
  <c r="I82" i="2"/>
  <c r="H82" i="2"/>
  <c r="J82" i="2"/>
  <c r="J84" i="2"/>
  <c r="I85" i="2"/>
  <c r="J31" i="2"/>
  <c r="I31" i="2"/>
  <c r="H31" i="2"/>
  <c r="H84" i="2"/>
  <c r="I84" i="2"/>
  <c r="H55" i="3"/>
  <c r="G55" i="3"/>
  <c r="I55" i="3"/>
  <c r="H330" i="3"/>
  <c r="H405" i="3" s="1"/>
  <c r="G402" i="3"/>
  <c r="G406" i="3" s="1"/>
  <c r="G330" i="3"/>
  <c r="H402" i="3"/>
  <c r="H406" i="3" s="1"/>
  <c r="I402" i="3"/>
  <c r="I406" i="3" s="1"/>
  <c r="I330" i="3"/>
  <c r="J238" i="5" l="1"/>
  <c r="J239" i="5" s="1"/>
  <c r="J241" i="5"/>
  <c r="H238" i="5"/>
  <c r="H239" i="5" s="1"/>
  <c r="I238" i="5"/>
  <c r="I239" i="5" s="1"/>
  <c r="J83" i="2"/>
  <c r="I83" i="2"/>
  <c r="H83" i="2"/>
  <c r="G403" i="3"/>
  <c r="G404" i="3" s="1"/>
  <c r="H403" i="3"/>
  <c r="H404" i="3" s="1"/>
  <c r="G405" i="3"/>
  <c r="I403" i="3"/>
  <c r="I404" i="3" s="1"/>
  <c r="I405" i="3"/>
</calcChain>
</file>

<file path=xl/sharedStrings.xml><?xml version="1.0" encoding="utf-8"?>
<sst xmlns="http://schemas.openxmlformats.org/spreadsheetml/2006/main" count="3464" uniqueCount="460">
  <si>
    <t>CONSILIUL JUDEŢEAN BACĂU</t>
  </si>
  <si>
    <t>Anexa nr.1</t>
  </si>
  <si>
    <t>CONT DE EXECUŢIE BUGETARĂ</t>
  </si>
  <si>
    <t>SURSA DE FINANȚARE A "INTEGRAL DIN BUGET "</t>
  </si>
  <si>
    <t>lei</t>
  </si>
  <si>
    <t>Tip Indicator</t>
  </si>
  <si>
    <t>Clasificatie Funcțională</t>
  </si>
  <si>
    <t>Clasificație Funcțională     Descriere</t>
  </si>
  <si>
    <t>Clasificație Economică</t>
  </si>
  <si>
    <t>Clasificație Economică Descriere</t>
  </si>
  <si>
    <t xml:space="preserve"> Venit</t>
  </si>
  <si>
    <t>A-Integral de la buget</t>
  </si>
  <si>
    <t>040100</t>
  </si>
  <si>
    <t>Cote defalcate din impozitul pe venit(se scad)</t>
  </si>
  <si>
    <t>Sume alocate din cote defalcate din impozitul pe venit pentru echilibrarea bugetelor locale</t>
  </si>
  <si>
    <t>110100</t>
  </si>
  <si>
    <t>110600</t>
  </si>
  <si>
    <t>160201</t>
  </si>
  <si>
    <t>160202</t>
  </si>
  <si>
    <t>165000</t>
  </si>
  <si>
    <t>Redevente miniere</t>
  </si>
  <si>
    <t>300530</t>
  </si>
  <si>
    <t>331300</t>
  </si>
  <si>
    <t>365000</t>
  </si>
  <si>
    <t>Alte venituri</t>
  </si>
  <si>
    <t>370300</t>
  </si>
  <si>
    <t>422100</t>
  </si>
  <si>
    <t>430700</t>
  </si>
  <si>
    <t>370400</t>
  </si>
  <si>
    <t>426900</t>
  </si>
  <si>
    <t>Sume aferente TVA</t>
  </si>
  <si>
    <t>Fonduri europene nerambursabile</t>
  </si>
  <si>
    <t>SECTIUNEA DE DEZVOLTARE</t>
  </si>
  <si>
    <t>TOTAL VENITURI- Sursa A</t>
  </si>
  <si>
    <t xml:space="preserve"> Cheltuiala</t>
  </si>
  <si>
    <t>510103</t>
  </si>
  <si>
    <t>100101</t>
  </si>
  <si>
    <t>Salarii de baza</t>
  </si>
  <si>
    <t>100112</t>
  </si>
  <si>
    <t>100113</t>
  </si>
  <si>
    <t>Drepturi de delegare</t>
  </si>
  <si>
    <t>100130</t>
  </si>
  <si>
    <t>Alte drepturi salariale in bani</t>
  </si>
  <si>
    <t>100206</t>
  </si>
  <si>
    <t>100306</t>
  </si>
  <si>
    <t>100307</t>
  </si>
  <si>
    <t>Contributia asiguratorie pentru munca</t>
  </si>
  <si>
    <t>200101</t>
  </si>
  <si>
    <t>Furnituri de birou</t>
  </si>
  <si>
    <t>Materiale pentru curatenie</t>
  </si>
  <si>
    <t>200103</t>
  </si>
  <si>
    <t>Incalzit, Iluminat si forta motrica</t>
  </si>
  <si>
    <t>200104</t>
  </si>
  <si>
    <t>Apa, canal si salubritate</t>
  </si>
  <si>
    <t>Carburanti si lubrifianti</t>
  </si>
  <si>
    <t>200106</t>
  </si>
  <si>
    <t>Piese de schimb</t>
  </si>
  <si>
    <t>200107</t>
  </si>
  <si>
    <t>Transport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</si>
  <si>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</si>
  <si>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</si>
  <si>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</si>
  <si>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</si>
  <si>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</si>
  <si>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</si>
  <si>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200530</t>
  </si>
  <si>
    <t>Alte obiecte de inventar</t>
  </si>
  <si>
    <t>200601</t>
  </si>
  <si>
    <t>Deplasari interne, detasari, transferari</t>
  </si>
  <si>
    <t>Deplasari in strainatate</t>
  </si>
  <si>
    <t>201200</t>
  </si>
  <si>
    <t>Pregatire profesionala</t>
  </si>
  <si>
    <t>202500</t>
  </si>
  <si>
    <t>203002</t>
  </si>
  <si>
    <t>Chirii</t>
  </si>
  <si>
    <t>203007</t>
  </si>
  <si>
    <t>203030</t>
  </si>
  <si>
    <t>Alte cheltuieli cu bunuri si servicii</t>
  </si>
  <si>
    <t>590800</t>
  </si>
  <si>
    <t>Programe pentru tineret</t>
  </si>
  <si>
    <t>594000</t>
  </si>
  <si>
    <t>Sume aferente persoanelor cu handicap neincadrate</t>
  </si>
  <si>
    <t>850101</t>
  </si>
  <si>
    <t>CAP.51.02</t>
  </si>
  <si>
    <t>541000</t>
  </si>
  <si>
    <t>510101</t>
  </si>
  <si>
    <t>Transferuri catre institutii publice</t>
  </si>
  <si>
    <t>545000</t>
  </si>
  <si>
    <t xml:space="preserve">Alte servicii publice generale </t>
  </si>
  <si>
    <t>201900</t>
  </si>
  <si>
    <t>810205</t>
  </si>
  <si>
    <t>CAP.54.02</t>
  </si>
  <si>
    <t>550000</t>
  </si>
  <si>
    <t>202402</t>
  </si>
  <si>
    <t>300101</t>
  </si>
  <si>
    <t>CAP.55.02</t>
  </si>
  <si>
    <t>600200</t>
  </si>
  <si>
    <t>Lenjerie si accesorii de pat</t>
  </si>
  <si>
    <t>CAP.60.02</t>
  </si>
  <si>
    <t>610500</t>
  </si>
  <si>
    <t>CAP.61.02</t>
  </si>
  <si>
    <t>650704</t>
  </si>
  <si>
    <t>200200</t>
  </si>
  <si>
    <t xml:space="preserve">Medicamente </t>
  </si>
  <si>
    <t>Materiale sanitare</t>
  </si>
  <si>
    <t>570201</t>
  </si>
  <si>
    <t>570202</t>
  </si>
  <si>
    <t>CAP.65.02</t>
  </si>
  <si>
    <t>660601</t>
  </si>
  <si>
    <t>Spitale generale</t>
  </si>
  <si>
    <t>CAP.66.02</t>
  </si>
  <si>
    <t>670302</t>
  </si>
  <si>
    <t>Sporuri pentru conditii de munca</t>
  </si>
  <si>
    <t>Tichete de vacanta</t>
  </si>
  <si>
    <t>200102</t>
  </si>
  <si>
    <t>Materiale de laborator</t>
  </si>
  <si>
    <t>201100</t>
  </si>
  <si>
    <t>201400</t>
  </si>
  <si>
    <t>203004</t>
  </si>
  <si>
    <t>670303</t>
  </si>
  <si>
    <t>Muzee</t>
  </si>
  <si>
    <t>670304</t>
  </si>
  <si>
    <t>670305</t>
  </si>
  <si>
    <t>670308</t>
  </si>
  <si>
    <t>670330</t>
  </si>
  <si>
    <t>Alte servicii culturale</t>
  </si>
  <si>
    <t>Tineret</t>
  </si>
  <si>
    <t>670600</t>
  </si>
  <si>
    <t>Servicii religioase</t>
  </si>
  <si>
    <t>CAP.67.02</t>
  </si>
  <si>
    <t>Alte sporuri</t>
  </si>
  <si>
    <t>Indemnizatii de hrana</t>
  </si>
  <si>
    <t>Hrana pentru oameni</t>
  </si>
  <si>
    <t>680502</t>
  </si>
  <si>
    <t>100105</t>
  </si>
  <si>
    <t>100106</t>
  </si>
  <si>
    <t>200301</t>
  </si>
  <si>
    <t>200401</t>
  </si>
  <si>
    <t>200402</t>
  </si>
  <si>
    <t>Uniforme si echipamente</t>
  </si>
  <si>
    <t>680600</t>
  </si>
  <si>
    <t>201300</t>
  </si>
  <si>
    <t>685050</t>
  </si>
  <si>
    <t>CAP.68.02</t>
  </si>
  <si>
    <t>800130</t>
  </si>
  <si>
    <t>CAP.80.02</t>
  </si>
  <si>
    <t>830303</t>
  </si>
  <si>
    <t>CAP.83.02</t>
  </si>
  <si>
    <t>840301</t>
  </si>
  <si>
    <t xml:space="preserve">Alte transferuri curente interne </t>
  </si>
  <si>
    <t>Transferuri catre intreprinderi in cadrul schemelor de ajutor de stat</t>
  </si>
  <si>
    <t>CAP.84.02</t>
  </si>
  <si>
    <t>875000</t>
  </si>
  <si>
    <t>CAP.87.02</t>
  </si>
  <si>
    <t>Constructii</t>
  </si>
  <si>
    <t>Mobilier, aparatura birotica si alte active corporale</t>
  </si>
  <si>
    <t>Alte active fixe</t>
  </si>
  <si>
    <t>Alte transferuri de capital catre institutii publice</t>
  </si>
  <si>
    <t>Programe de dezvoltare</t>
  </si>
  <si>
    <t>710103</t>
  </si>
  <si>
    <t>Masini, echipamente si mijloace de transport</t>
  </si>
  <si>
    <t>510228</t>
  </si>
  <si>
    <t>CAP.74.02</t>
  </si>
  <si>
    <t>710101</t>
  </si>
  <si>
    <t>TOTAL CHELTUIELI- Sursa A</t>
  </si>
  <si>
    <t>EXCEDENT/DEFICIT, din care:</t>
  </si>
  <si>
    <t>PREŞEDINTE,</t>
  </si>
  <si>
    <t>SECRETARUL GENERAL AL JUDEŢULUI,</t>
  </si>
  <si>
    <t>Anexa nr. 2</t>
  </si>
  <si>
    <t>Sursă finanțare</t>
  </si>
  <si>
    <t>Clasificație Funcțională</t>
  </si>
  <si>
    <t>Alte servicii publice generale</t>
  </si>
  <si>
    <t>Lei</t>
  </si>
  <si>
    <t>F-Integral venituri proprii</t>
  </si>
  <si>
    <t>330800</t>
  </si>
  <si>
    <t>332100</t>
  </si>
  <si>
    <t>Venituri din contractele incheiate cu casele de asigurari sociale de sanatate</t>
  </si>
  <si>
    <t>333000</t>
  </si>
  <si>
    <t>333200</t>
  </si>
  <si>
    <t>Venituri din contractele incheiate cu institutiile de medicina legala</t>
  </si>
  <si>
    <t>335000</t>
  </si>
  <si>
    <t>433300</t>
  </si>
  <si>
    <t>Sume utilizate de administratiile locale din excedentul anului precedent pentru sectiunea de dezvoltare</t>
  </si>
  <si>
    <t>431400</t>
  </si>
  <si>
    <t xml:space="preserve">Subventii din bugetele locale pentru finantarea  cheltuielilor de capital din domeniul sanatatii  </t>
  </si>
  <si>
    <t>Sume primite in contul platilor efectuate in anul curent</t>
  </si>
  <si>
    <t>TOTAL VENITURI- Sursa F</t>
  </si>
  <si>
    <t>100110</t>
  </si>
  <si>
    <t>Fond pentru posturi ocupate prin cumul</t>
  </si>
  <si>
    <t>100111</t>
  </si>
  <si>
    <t>100117</t>
  </si>
  <si>
    <t>100301</t>
  </si>
  <si>
    <t>200105</t>
  </si>
  <si>
    <t>200403</t>
  </si>
  <si>
    <t>Reactivi</t>
  </si>
  <si>
    <t>200404</t>
  </si>
  <si>
    <t>200501</t>
  </si>
  <si>
    <t>200503</t>
  </si>
  <si>
    <t>200900</t>
  </si>
  <si>
    <t>203001</t>
  </si>
  <si>
    <t>203003</t>
  </si>
  <si>
    <t>710300</t>
  </si>
  <si>
    <t>TOTAL CHELTUIELI- Sursa F</t>
  </si>
  <si>
    <t>Anexa nr. 4</t>
  </si>
  <si>
    <t>G-Venituri proprii si subventii</t>
  </si>
  <si>
    <t>Alte venituri din proprietate</t>
  </si>
  <si>
    <t>430900</t>
  </si>
  <si>
    <t>TOTAL VENITURI- Sursa G</t>
  </si>
  <si>
    <t>Alte sporturi</t>
  </si>
  <si>
    <t>CAP.54.10</t>
  </si>
  <si>
    <t>200302</t>
  </si>
  <si>
    <t>Medicamente</t>
  </si>
  <si>
    <t>200602</t>
  </si>
  <si>
    <t>670311</t>
  </si>
  <si>
    <t>Edituri</t>
  </si>
  <si>
    <t>CAP.67.10</t>
  </si>
  <si>
    <t>830330</t>
  </si>
  <si>
    <t>CAP.83.10</t>
  </si>
  <si>
    <t>CAP.87.10</t>
  </si>
  <si>
    <t xml:space="preserve">Reparatii capitale aferente activelor fixe </t>
  </si>
  <si>
    <t>TOTAL CHELTUIELI- Sursa G</t>
  </si>
  <si>
    <t>Plan an            2025</t>
  </si>
  <si>
    <t>Cheltuili neeligibile</t>
  </si>
  <si>
    <t>Fonduri externe nerambursabile</t>
  </si>
  <si>
    <t>Sume aferente tva</t>
  </si>
  <si>
    <t xml:space="preserve">C-Credite interne </t>
  </si>
  <si>
    <t>Sume aferente creditelor interne</t>
  </si>
  <si>
    <t>TOTAL VENITURI- Sursa C</t>
  </si>
  <si>
    <t>CAP.54.07</t>
  </si>
  <si>
    <t>CAP.66.07</t>
  </si>
  <si>
    <t>TOTAL CHELTUIELI- Sursa C</t>
  </si>
  <si>
    <t>Plan an 2025</t>
  </si>
  <si>
    <r>
      <t xml:space="preserve"> Cheltuial</t>
    </r>
    <r>
      <rPr>
        <sz val="12"/>
        <color theme="1"/>
        <rFont val="Calibri"/>
        <family val="2"/>
      </rPr>
      <t>ă</t>
    </r>
  </si>
  <si>
    <t>Plan an          2025</t>
  </si>
  <si>
    <t xml:space="preserve">Varsaminte din sectiunea de functionare </t>
  </si>
  <si>
    <t>Venit</t>
  </si>
  <si>
    <t>Sume din excedentul anului precedent pentru acoperirea golurilor temporare de casa</t>
  </si>
  <si>
    <t>Plan an        2025</t>
  </si>
  <si>
    <t>CAP.61.10</t>
  </si>
  <si>
    <t>CAP.61.05</t>
  </si>
  <si>
    <t>Ionela-Cristina BREAHNĂ-PRAVĂȚ</t>
  </si>
  <si>
    <t>Dr. Elena-Cătălina ZARĂ</t>
  </si>
  <si>
    <t>dr. Elena-Cătălina ZARĂ</t>
  </si>
  <si>
    <t>Subventii de la bugetul de stat catre institutii publice finantate partial sau integral din venituri proprii</t>
  </si>
  <si>
    <t>Sume defalcate din taxa pe valoarea adăugată pentru finanțarea cheltuielilor descentralizate la nivelul județelor (se scad)</t>
  </si>
  <si>
    <t>Sume defalcate din taxa pe valoarea adăugată pentru drumuri</t>
  </si>
  <si>
    <t>Sume defalcate din taxa pe valoarea adăugată  pentru  echilibrarea bugetelor locale (se scad)</t>
  </si>
  <si>
    <t>Impozit pe mijloacele de transport deținute de persoane fizice</t>
  </si>
  <si>
    <t>Impozit pe mijloacele de transport deținute de persoane juridice</t>
  </si>
  <si>
    <t>Alte taxe pe utilizarea bunurilor, autorizarea utilizării bunurilor sau pe desfășurare de activități</t>
  </si>
  <si>
    <t>Alte venituri din concesiuni și închirieri de către instituțiile publice</t>
  </si>
  <si>
    <t>Contribuția  de întreținere a persoanelor asistate</t>
  </si>
  <si>
    <t>Contribuția  lunară a părinților pentru întreținerea copiilor în unitățile de asistență socială</t>
  </si>
  <si>
    <t>Vărsăminte din secțiunea de funcționare pentru finanțarea secțiunii de dezvoltare a bugetelui local</t>
  </si>
  <si>
    <t>Alte drepturi pentru dizabilitate și adopție</t>
  </si>
  <si>
    <t>Subvenții primite de la alte bugete locale pentru instituțiile de asistență socială pentru persoanele cu handicap</t>
  </si>
  <si>
    <t>SECȚIUNEA DE FUNCȚIONARE</t>
  </si>
  <si>
    <t>Vărsăminte din secțiunea de funcționare</t>
  </si>
  <si>
    <t>Venituri din valorificarea unor bunuri ale instituțiilor</t>
  </si>
  <si>
    <t>Subvenții de la bugetul de stat către bugetele locale pentru finanțarea aparaturii medicale și echipamentelor de comunicații în urgența sanitară</t>
  </si>
  <si>
    <t>Finanțarea Programului Național de Dezvoltare Locală</t>
  </si>
  <si>
    <t>Subvenții de la bugetul de stat către bugetele locale necesare susținerii derulării proiectelor finanțate din fonduri externe nerambursabile (FEN) postaderare, aferete perioadei de programare 2014-2020</t>
  </si>
  <si>
    <t>Subvenții de la bugetul de stat către bugetele locale pentru Programul național de investiții "Anghel Saligny"</t>
  </si>
  <si>
    <t>Subvenții de la bugetele locale necesare susținerii derulării proiectelor finanțate din FEN  postaderare, aferente perioadei de programare 2021-2027</t>
  </si>
  <si>
    <t>Sume primite în contul plăților efectuate în anul curent</t>
  </si>
  <si>
    <t>Prefinanțare</t>
  </si>
  <si>
    <t>SECȚIUNEA DE DEZVOLTARE</t>
  </si>
  <si>
    <t>Autorități executive</t>
  </si>
  <si>
    <t xml:space="preserve"> Cheltuială</t>
  </si>
  <si>
    <t>Fond de rezervă bugetară la dispoziția autorităților locale</t>
  </si>
  <si>
    <t>Servicii publice comunitare de evidență a persoanelor</t>
  </si>
  <si>
    <t>Tranzacții privind datoria publică și împrumuturi</t>
  </si>
  <si>
    <t>Apărare națională</t>
  </si>
  <si>
    <t xml:space="preserve">Protecție civilă și protecție contra incendiilor </t>
  </si>
  <si>
    <t>Alte chltuieli în domeniul ordinii publice și siguranței naționale</t>
  </si>
  <si>
    <t>Învățământ special</t>
  </si>
  <si>
    <t>Alte cheltuieli în domeniul învățământului</t>
  </si>
  <si>
    <t>Biblioteci publice comunale, orășenești, municipale</t>
  </si>
  <si>
    <t>Instituții publice de spectacole și concerte</t>
  </si>
  <si>
    <t>Școli populare de artă și meserii</t>
  </si>
  <si>
    <t>Centre pentru  conservarea și promovarea culturii tradiționale</t>
  </si>
  <si>
    <t>Alte servicii în domeniul culturii, recreerii și religiei</t>
  </si>
  <si>
    <t>Asistență acordată persoanelor în vârstă</t>
  </si>
  <si>
    <t>Asistență socială  în  caz de invaliditate</t>
  </si>
  <si>
    <t>Asistență socială pentru familie și copii</t>
  </si>
  <si>
    <t>Alte cheltuieli în domeniul asigurărilor și asistenței sociale</t>
  </si>
  <si>
    <t>Alte cheltuieli pentru acțiuni generale economice și comerciale</t>
  </si>
  <si>
    <t>Protecția plantelor și carantină fitosanitară</t>
  </si>
  <si>
    <t>Drumuri și poduri</t>
  </si>
  <si>
    <t>Aviație civilă</t>
  </si>
  <si>
    <t>Alte acțiuni economice</t>
  </si>
  <si>
    <t>Alte cheltuieli în domeniul ordinii publice și siguranței naționale</t>
  </si>
  <si>
    <t>Colectarea, tratarea și distrugerea deșeurilor</t>
  </si>
  <si>
    <t>Reducerea și controlul poluării</t>
  </si>
  <si>
    <r>
      <t>Ionela-Cristina BREAHNĂ</t>
    </r>
    <r>
      <rPr>
        <b/>
        <sz val="11"/>
        <rFont val="Calibri"/>
        <family val="2"/>
      </rPr>
      <t>-</t>
    </r>
    <r>
      <rPr>
        <b/>
        <sz val="11"/>
        <rFont val="Times New Roman"/>
        <charset val="134"/>
      </rPr>
      <t>PRAVĂȚ</t>
    </r>
  </si>
  <si>
    <t>Donații și sponsorizări</t>
  </si>
  <si>
    <t>Venituri din prestări de servicii</t>
  </si>
  <si>
    <t>Alte venituri din prestări de servicii și alte activități</t>
  </si>
  <si>
    <t>Venituri din contractele încheiate cu directțile de sănătate publică din sume alocate de la bugetul de stat</t>
  </si>
  <si>
    <t>Vărsaminte din sectțunea de funcționare pentru finanțarea secțiunii de dezvoltare a bugetului local</t>
  </si>
  <si>
    <t>Sume utilizate de administrațiile locale din excedentul anului precedent pentru secțiunea de funcționare</t>
  </si>
  <si>
    <t>Subvenții de la bugetele locale pentru finanțarea cheltuielilor curente din domeniul sănătății</t>
  </si>
  <si>
    <t>Subvenții din bugetul Fondului național unic de asigurări sociale de sănătate pentru acoperirea creșterilor salariale</t>
  </si>
  <si>
    <r>
      <t>SURSA DE FINANȚ</t>
    </r>
    <r>
      <rPr>
        <b/>
        <sz val="11"/>
        <rFont val="Times New Roman"/>
        <charset val="134"/>
      </rPr>
      <t>ARE F " INTEGRAL DIN VENITURI PROPRII"</t>
    </r>
  </si>
  <si>
    <t>Sporuri pentru condiții de muncă</t>
  </si>
  <si>
    <t>Fond aferent plătii cu ora</t>
  </si>
  <si>
    <t>Indemnizații de hrană</t>
  </si>
  <si>
    <t>Alte drepturi salariale în bani</t>
  </si>
  <si>
    <t>Vouchere de vacanță</t>
  </si>
  <si>
    <t>Contribuții de asigurări sociale de stat</t>
  </si>
  <si>
    <t>Contribuția asiguratorie pentru muncă</t>
  </si>
  <si>
    <t>Materiale pentru curățenie</t>
  </si>
  <si>
    <t>Încălzit, Iluminat și forță motrică</t>
  </si>
  <si>
    <t>Apă, canal și salubritate</t>
  </si>
  <si>
    <t>Carburanți și lubrifianți</t>
  </si>
  <si>
    <t xml:space="preserve">Poștă, telecomunicații, radio, tv, internet </t>
  </si>
  <si>
    <t xml:space="preserve">Materiale și prestări de servicii cu caracter funcțional </t>
  </si>
  <si>
    <t>Alte bunuri și servicii pentru intreținere si funcționare</t>
  </si>
  <si>
    <t xml:space="preserve">Reparații curente </t>
  </si>
  <si>
    <t>Hrană pentru oameni</t>
  </si>
  <si>
    <t>Dezinfectanți</t>
  </si>
  <si>
    <t>Uniforme și echipament</t>
  </si>
  <si>
    <t>Lenjerie și accesorii de pat</t>
  </si>
  <si>
    <t>Deplasări interne, detașări, transferări</t>
  </si>
  <si>
    <t>Cărți, publicații și materiale documentare</t>
  </si>
  <si>
    <t>Consultanță și expertiză</t>
  </si>
  <si>
    <t>Pregătire profesională</t>
  </si>
  <si>
    <t>Protecția muncii</t>
  </si>
  <si>
    <t>Cheltuieli judiciare și extrajudiciare derivate din acțiuni în reprezentarea intereselor statului, potrivit dispozițiilor legale</t>
  </si>
  <si>
    <t>Reclamă și publicitate</t>
  </si>
  <si>
    <t>Prime de asigurare non-viață</t>
  </si>
  <si>
    <t>Finanțare națională</t>
  </si>
  <si>
    <t>Finanțare externă nerambursabilă</t>
  </si>
  <si>
    <t>Mașini, echipamente și mijloace de transport</t>
  </si>
  <si>
    <t>Mobilier, aparatură birotică și alte active corporale</t>
  </si>
  <si>
    <t>Reparații capitale aferente activelor fixe</t>
  </si>
  <si>
    <t>Plați efectuate în anii precedenți și recuperate țn anul curent țn secțiunea de funcționare a bugetului local</t>
  </si>
  <si>
    <t>Sume aferente persoanelor cu handicap neîncadrate</t>
  </si>
  <si>
    <t>G-Venituri proprii și subvenții</t>
  </si>
  <si>
    <t>Alte cheltuieli în domeniul agriculturii</t>
  </si>
  <si>
    <t xml:space="preserve">Reparații capitale aferente activelor fixe </t>
  </si>
  <si>
    <t>Alte venituri din concesiuni și închirieri de către instituții publice</t>
  </si>
  <si>
    <t>Venituri din serbări și spectacole școlare, manifestări culturale, artistice și sportive</t>
  </si>
  <si>
    <t>Subvenții pentru instituții publice</t>
  </si>
  <si>
    <t>Alte venituri din taxe administrative, eliberări de permise</t>
  </si>
  <si>
    <t>Venituri din valorificarea unor bunuri ale instituțiilor publice</t>
  </si>
  <si>
    <t>Subvenții pentru instituții publice destinate secțiunii de dezvoltare</t>
  </si>
  <si>
    <t>Servicii publice comunitare de evidența a persoanelor</t>
  </si>
  <si>
    <r>
      <t>SURSA DE FINANȚ</t>
    </r>
    <r>
      <rPr>
        <b/>
        <sz val="11"/>
        <rFont val="Times New Roman"/>
        <charset val="134"/>
      </rPr>
      <t xml:space="preserve">ARE G "VENITURI PROPRII </t>
    </r>
    <r>
      <rPr>
        <b/>
        <sz val="11"/>
        <rFont val="Calibri"/>
        <family val="2"/>
      </rPr>
      <t>Ş</t>
    </r>
    <r>
      <rPr>
        <b/>
        <sz val="11"/>
        <rFont val="Times New Roman"/>
        <charset val="134"/>
      </rPr>
      <t>I SUBVENȚII DIN BUGET"</t>
    </r>
  </si>
  <si>
    <t>Indemnizații de delegare</t>
  </si>
  <si>
    <t>Indemnizație de hrană</t>
  </si>
  <si>
    <t>Tichete de vacanță</t>
  </si>
  <si>
    <t>Încălzit, iluminat și forță motrică</t>
  </si>
  <si>
    <t>Deplasări interne, detasări, transferări</t>
  </si>
  <si>
    <t>Cărtț, publicații și materiale documentare</t>
  </si>
  <si>
    <t>Pregatire profesională</t>
  </si>
  <si>
    <t>Alte cheltuieli cu bunuri și servicii</t>
  </si>
  <si>
    <t>Plați efectuate în anii precedenți și recuperate în anul curent în secțiunea de funcționare a bugetului local</t>
  </si>
  <si>
    <t>Salarii de bază</t>
  </si>
  <si>
    <t>Deplasări în străinătate</t>
  </si>
  <si>
    <t>Materiale pentru curațenie</t>
  </si>
  <si>
    <t xml:space="preserve">Poșta, telecomunicații, radio, tv, internet </t>
  </si>
  <si>
    <t>Alte bunuri si servicii pentru intreținere și funcționare</t>
  </si>
  <si>
    <t>Carți, publicații și materiale documentare</t>
  </si>
  <si>
    <t>Alte bunuri și servicii pentru intreținere și funcționare</t>
  </si>
  <si>
    <t xml:space="preserve">Postă, telecomunicații, radio, tv, internet </t>
  </si>
  <si>
    <t>Indemnizații plătite unor persoane din afara unitații</t>
  </si>
  <si>
    <t>Contributța asiguratorie pentru muncă</t>
  </si>
  <si>
    <t>Reclama și publicitate</t>
  </si>
  <si>
    <t>Alte bunuri și servicii pentru întreținere și funcționare</t>
  </si>
  <si>
    <t>Locuință de serviciu folosită de salariat și familia sa</t>
  </si>
  <si>
    <t>Contribuții plătite de angajator în numele angajatului</t>
  </si>
  <si>
    <t>Alocații pentru locuințe</t>
  </si>
  <si>
    <t>Hrană pentru animale</t>
  </si>
  <si>
    <t>Norma de hrană</t>
  </si>
  <si>
    <t>Încălzit, iluminat și fortă motrică</t>
  </si>
  <si>
    <t>Carburanți și lubrifianși</t>
  </si>
  <si>
    <t>Uniforme și echipamente</t>
  </si>
  <si>
    <t>Protecție civilă și protecție contra incendiilor</t>
  </si>
  <si>
    <t>SURSA DE FINANȚARE C "CREDITE INTERNE"</t>
  </si>
  <si>
    <t>Transferuri din bugetul împrumuturilor pentru finanțarea unor investiții de interes local</t>
  </si>
  <si>
    <t>Construcții</t>
  </si>
  <si>
    <t>Alte transferuri de capital catre instituții publice</t>
  </si>
  <si>
    <t>Rambursarea împrumuturilor contractate pentru finanțarea proiectelor cu finanțare UE</t>
  </si>
  <si>
    <t>Transferuri de capital acordate în baza contractelor de parteneriat sau asocieri</t>
  </si>
  <si>
    <t>Finanțare natională</t>
  </si>
  <si>
    <t>Alte transferuri de capital către instituții publice</t>
  </si>
  <si>
    <t>Transferuri din bugetele locale pentru finanțarea  cheltuielilor de capital din domeniul sănătății</t>
  </si>
  <si>
    <t>Fonduri din împrumuturi rambursabile</t>
  </si>
  <si>
    <t>Participare la capitalul social al societăților comerciale</t>
  </si>
  <si>
    <t>Plăți efectuate în anii precedenți și recuperate în anul curent în secțiunea de dezvoltare a bugetului local</t>
  </si>
  <si>
    <t>Indemnizații plătite unor persoane din afara unității</t>
  </si>
  <si>
    <t>Indemnizații de detașare</t>
  </si>
  <si>
    <t>Contribuții pentru concedii și indemnizații</t>
  </si>
  <si>
    <t xml:space="preserve">Reparațții curente </t>
  </si>
  <si>
    <t xml:space="preserve">Protocol și reprezentare </t>
  </si>
  <si>
    <t>Fondul Președintelui/Fondul conducătorului instituției publice</t>
  </si>
  <si>
    <t>Transferuri către instituții publice</t>
  </si>
  <si>
    <t>Contribuții ale administrației publice locale la realizarea unor lucrări și servicii de interes public local,în baza unor conventii sau contracte de asociere</t>
  </si>
  <si>
    <t>Alte transferuri curente în străinătate</t>
  </si>
  <si>
    <t>Rambursări de credite aferente datoriei publice interne  locale</t>
  </si>
  <si>
    <t>Comisioane  și alte costuri aferente împrumuturilor interne</t>
  </si>
  <si>
    <t>Doânzi aferente datoriei publice interne directe</t>
  </si>
  <si>
    <t>Alte bunuri și servicii pentru intreținereși funcționare</t>
  </si>
  <si>
    <t>Alocații pentru transportul la și de la locul de munca</t>
  </si>
  <si>
    <t>Carburanți i lubrifianți</t>
  </si>
  <si>
    <t>Ajutoare sociale în numerar</t>
  </si>
  <si>
    <t>Ajutoare sociale în natură</t>
  </si>
  <si>
    <t>Tichete de creșă și tichete sociale pentru grădiniță</t>
  </si>
  <si>
    <t>Asociații și fundații</t>
  </si>
  <si>
    <t>Transferuri din bugetele locale pentru finanțarea cheltuielilor curente din domeniul sănătății</t>
  </si>
  <si>
    <t>Contribuția asiguratorie pentru mună</t>
  </si>
  <si>
    <t>Alte bunuri și servicii pentru intreținere ți funcționare</t>
  </si>
  <si>
    <t>Prime de asigurare non-viată</t>
  </si>
  <si>
    <t>Pregătire profesionaă</t>
  </si>
  <si>
    <t>Muniție, furnituri și armament de natura activelor fixe pentru armată</t>
  </si>
  <si>
    <t>Transferuri către instițutii publice</t>
  </si>
  <si>
    <t>Contribuții la salarizarea personalului neclerical</t>
  </si>
  <si>
    <t>Materiale și prestări de servicii cu caracter funcțional</t>
  </si>
  <si>
    <t>Încalzit, iluminat și forță motrică</t>
  </si>
  <si>
    <t>331700</t>
  </si>
  <si>
    <t>TOTAL VENITURI- Sursa E</t>
  </si>
  <si>
    <t>TOTAL CHELTUIELI- Sursa E</t>
  </si>
  <si>
    <t>EXCEDENT/DEFICIT</t>
  </si>
  <si>
    <t>SURSA DE FINANȚARE E "ACTIVITĂȚI FINANȚATE INTEGRAL DIN VENITURI PROPRII"</t>
  </si>
  <si>
    <t>Cheltuială</t>
  </si>
  <si>
    <t>E-Activități finanțate integral din venituri proprii</t>
  </si>
  <si>
    <t>Venituri din organizarea de cursuri de calificare și conversie profesională, specializare și perfecționare</t>
  </si>
  <si>
    <t>Alte cheltuieli in domeniul asigurărilor și asistenței sociale</t>
  </si>
  <si>
    <t>SEȚIUNEA DE FUNCȚIONARE</t>
  </si>
  <si>
    <t>Anexa nr.3</t>
  </si>
  <si>
    <t>Anexa nr. 5</t>
  </si>
  <si>
    <t>Alte venituri din prestări servicii și alte activități</t>
  </si>
  <si>
    <t>Venituri din despăgubiri</t>
  </si>
  <si>
    <t>Sume din excedentul bugetului local utilizate pentru finanțarea cheltuielilor secțtiunii de dezvoltare</t>
  </si>
  <si>
    <t>Planuri și regulamente de urbanism</t>
  </si>
  <si>
    <t>Plăți efectuate în anii precedenți și recuperate în anul curent în secțiunea de funcționare a bugetului local</t>
  </si>
  <si>
    <t>Plăți efectuate în anii precedenți și recuperate în anului curent în secțiunea de funcționare a bugetului local</t>
  </si>
  <si>
    <t>contului de execuţie bugetarǎ pe trimestrul III 2025 al Judeţului Bacǎu</t>
  </si>
  <si>
    <t>Plan              Trim. I+II+III</t>
  </si>
  <si>
    <t>Încasări realizate/   Plăți efectuate        Trim. I+II+III</t>
  </si>
  <si>
    <t>30.09.2025</t>
  </si>
  <si>
    <t>Transferuri din bugetele consiliilor locale și județene pentru acordarea către unitățile administrativ-teritoriale în situații de extremă dificultate</t>
  </si>
  <si>
    <t>Plan      Trim. I+II+III</t>
  </si>
  <si>
    <t>Incasări realizate/    Plăți efectuate        Trim. I+II+III</t>
  </si>
  <si>
    <r>
      <t>contului de execu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family val="1"/>
        <charset val="238"/>
      </rPr>
      <t>ie bugetar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family val="1"/>
        <charset val="238"/>
      </rPr>
      <t xml:space="preserve"> pe trimestrul III 2025 al Jude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family val="1"/>
        <charset val="238"/>
      </rPr>
      <t>ului Bac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family val="1"/>
        <charset val="238"/>
      </rPr>
      <t>u</t>
    </r>
  </si>
  <si>
    <t>contului de execuţie bugetară pe trimestrul III 2025 al Judeţului Bacău</t>
  </si>
  <si>
    <t>Incasări realizate/   Plăți efectuate        Trim. I+II+III</t>
  </si>
  <si>
    <r>
      <t>contului de execu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charset val="238"/>
      </rPr>
      <t>ie bugetar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charset val="238"/>
      </rPr>
      <t xml:space="preserve"> pe trimestrul III 2025 al Jude</t>
    </r>
    <r>
      <rPr>
        <b/>
        <sz val="11"/>
        <color theme="1"/>
        <rFont val="Calibri"/>
        <family val="2"/>
      </rPr>
      <t>ţ</t>
    </r>
    <r>
      <rPr>
        <b/>
        <sz val="11"/>
        <color theme="1"/>
        <rFont val="Times New Roman"/>
        <charset val="238"/>
      </rPr>
      <t>ului Bac</t>
    </r>
    <r>
      <rPr>
        <b/>
        <sz val="11"/>
        <color theme="1"/>
        <rFont val="Calibri"/>
        <family val="2"/>
      </rPr>
      <t>ă</t>
    </r>
    <r>
      <rPr>
        <b/>
        <sz val="11"/>
        <color theme="1"/>
        <rFont val="Times New Roman"/>
        <charset val="238"/>
      </rPr>
      <t>u</t>
    </r>
  </si>
  <si>
    <t>Plan          Trim. I+II+III</t>
  </si>
  <si>
    <t>Plan       Trim. I+II+III</t>
  </si>
  <si>
    <t>Vărsăminte din secțiunea de funcționare pentru finanțarea secțiunii de dezvoltare a bugetului local</t>
  </si>
  <si>
    <t xml:space="preserve">Vărsăminte din secțiunea de funcționare </t>
  </si>
  <si>
    <t>Contribuții plătite în numele angajatorului</t>
  </si>
  <si>
    <t>Venituridin recuperarea cheltuielilor de judecată, imputații și despăgubiri</t>
  </si>
  <si>
    <t>Sume primite în contul plăților efectuate în anii anteriori</t>
  </si>
  <si>
    <t>Transferuri de la bugetul județului către bugetele locale pentru plata drepturilor de care beneficiază copiii cu cerințe educaționale speciale integrați în învățământul de masă</t>
  </si>
  <si>
    <t xml:space="preserve">la Hotărârea privind aprobarea </t>
  </si>
  <si>
    <t>Contrasemnează,</t>
  </si>
  <si>
    <t>Turism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</si>
</sst>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Calibri"/>
      <charset val="134"/>
    </font>
    <font>
      <b/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238"/>
    </font>
    <font>
      <b/>
      <sz val="11"/>
      <color theme="1"/>
      <name val="Times New Roman"/>
      <charset val="134"/>
    </font>
    <font>
      <i/>
      <sz val="11"/>
      <color theme="1"/>
      <name val="Times New Roman"/>
      <charset val="134"/>
    </font>
    <font>
      <b/>
      <sz val="11"/>
      <name val="Calibri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 vertical="top"/>
    </xf>
    <xf numFmtId="0" fontId="4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0" fillId="0" borderId="0" xfId="0" applyNumberFormat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 vertical="top" wrapText="1"/>
    </xf>
    <xf numFmtId="3" fontId="5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wrapText="1"/>
    </xf>
    <xf numFmtId="3" fontId="4" fillId="0" borderId="0" xfId="0" applyNumberFormat="1" applyFont="1"/>
    <xf numFmtId="0" fontId="3" fillId="0" borderId="0" xfId="0" applyFont="1"/>
    <xf numFmtId="0" fontId="2" fillId="0" borderId="1" xfId="0" applyFont="1" applyBorder="1" applyAlignment="1">
      <alignment vertical="top"/>
    </xf>
    <xf numFmtId="3" fontId="4" fillId="0" borderId="1" xfId="0" applyNumberFormat="1" applyFont="1" applyBorder="1" applyAlignment="1">
      <alignment horizontal="right" vertical="top"/>
    </xf>
    <xf numFmtId="3" fontId="5" fillId="0" borderId="1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right" vertical="top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right" vertical="top" wrapText="1"/>
    </xf>
    <xf numFmtId="0" fontId="2" fillId="3" borderId="1" xfId="0" applyFont="1" applyFill="1" applyBorder="1" applyAlignment="1">
      <alignment horizontal="left" vertical="top" wrapText="1"/>
    </xf>
    <xf numFmtId="0" fontId="0" fillId="3" borderId="0" xfId="0" applyFill="1" applyAlignment="1">
      <alignment wrapText="1"/>
    </xf>
    <xf numFmtId="3" fontId="9" fillId="0" borderId="1" xfId="0" applyNumberFormat="1" applyFont="1" applyBorder="1" applyAlignment="1">
      <alignment vertical="top" wrapText="1"/>
    </xf>
    <xf numFmtId="3" fontId="2" fillId="3" borderId="1" xfId="0" applyNumberFormat="1" applyFont="1" applyFill="1" applyBorder="1" applyAlignment="1">
      <alignment wrapText="1"/>
    </xf>
    <xf numFmtId="3" fontId="2" fillId="0" borderId="5" xfId="0" applyNumberFormat="1" applyFont="1" applyBorder="1" applyAlignment="1">
      <alignment vertical="top" wrapText="1"/>
    </xf>
    <xf numFmtId="3" fontId="2" fillId="0" borderId="10" xfId="0" applyNumberFormat="1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8" fillId="4" borderId="4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3" fontId="14" fillId="0" borderId="1" xfId="0" applyNumberFormat="1" applyFont="1" applyBorder="1"/>
    <xf numFmtId="0" fontId="11" fillId="0" borderId="0" xfId="0" applyFont="1" applyAlignment="1">
      <alignment horizontal="center"/>
    </xf>
    <xf numFmtId="3" fontId="0" fillId="0" borderId="0" xfId="0" applyNumberFormat="1"/>
    <xf numFmtId="0" fontId="8" fillId="4" borderId="7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right" vertical="top" wrapText="1"/>
    </xf>
    <xf numFmtId="3" fontId="12" fillId="0" borderId="1" xfId="0" applyNumberFormat="1" applyFont="1" applyBorder="1" applyAlignment="1">
      <alignment horizontal="right" vertical="top"/>
    </xf>
    <xf numFmtId="3" fontId="12" fillId="0" borderId="8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wrapText="1"/>
    </xf>
    <xf numFmtId="0" fontId="15" fillId="0" borderId="8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wrapText="1"/>
    </xf>
    <xf numFmtId="3" fontId="14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0" fontId="8" fillId="2" borderId="1" xfId="0" applyFont="1" applyFill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0" fillId="0" borderId="0" xfId="0" applyNumberForma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3" fontId="12" fillId="0" borderId="1" xfId="0" applyNumberFormat="1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horizontal="righ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3" fontId="12" fillId="0" borderId="7" xfId="0" applyNumberFormat="1" applyFont="1" applyBorder="1" applyAlignment="1">
      <alignment vertical="top"/>
    </xf>
    <xf numFmtId="3" fontId="12" fillId="0" borderId="7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/>
    </xf>
    <xf numFmtId="0" fontId="9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2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3" fontId="12" fillId="0" borderId="24" xfId="0" applyNumberFormat="1" applyFont="1" applyBorder="1" applyAlignment="1">
      <alignment vertical="top"/>
    </xf>
    <xf numFmtId="3" fontId="12" fillId="0" borderId="24" xfId="0" applyNumberFormat="1" applyFont="1" applyBorder="1" applyAlignment="1">
      <alignment horizontal="right" vertical="top" wrapText="1"/>
    </xf>
    <xf numFmtId="0" fontId="9" fillId="0" borderId="25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9" fillId="0" borderId="29" xfId="0" applyFont="1" applyBorder="1" applyAlignment="1">
      <alignment horizontal="left" vertical="top" wrapText="1"/>
    </xf>
    <xf numFmtId="0" fontId="9" fillId="0" borderId="24" xfId="0" applyFont="1" applyBorder="1" applyAlignment="1">
      <alignment vertical="top"/>
    </xf>
    <xf numFmtId="0" fontId="8" fillId="4" borderId="2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1" fillId="0" borderId="0" xfId="0" applyFont="1" applyAlignment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 wrapText="1"/>
    </xf>
    <xf numFmtId="49" fontId="7" fillId="0" borderId="9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8" fillId="4" borderId="13" xfId="0" applyFont="1" applyFill="1" applyBorder="1" applyAlignment="1">
      <alignment horizontal="center" vertical="top" wrapText="1"/>
    </xf>
    <xf numFmtId="0" fontId="8" fillId="4" borderId="1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23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7"/>
  <sheetViews>
    <sheetView tabSelected="1" zoomScale="106" zoomScaleNormal="106" workbookViewId="0"/>
  </sheetViews>
  <sheetFormatPr defaultColWidth="9" defaultRowHeight="15"/>
  <cols>
    <col min="1" max="1" width="10.7109375" customWidth="1"/>
    <col min="2" max="2" width="19.7109375" customWidth="1"/>
    <col min="3" max="3" width="11.7109375" customWidth="1"/>
    <col min="4" max="4" width="21.7109375" customWidth="1"/>
    <col min="5" max="5" width="11.7109375" customWidth="1"/>
    <col min="6" max="6" width="21.85546875" customWidth="1"/>
    <col min="7" max="7" width="13" customWidth="1"/>
    <col min="8" max="8" width="12.42578125" customWidth="1"/>
    <col min="9" max="9" width="12.85546875" customWidth="1"/>
    <col min="10" max="10" width="10.28515625" bestFit="1" customWidth="1"/>
  </cols>
  <sheetData>
    <row r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123" t="s">
        <v>1</v>
      </c>
      <c r="G2" s="123"/>
      <c r="H2" s="123"/>
      <c r="I2" s="123"/>
    </row>
    <row r="3" spans="1:9">
      <c r="A3" s="4"/>
      <c r="B3" s="4"/>
      <c r="C3" s="4"/>
      <c r="D3" s="4"/>
      <c r="E3" s="4"/>
      <c r="F3" s="123" t="s">
        <v>457</v>
      </c>
      <c r="G3" s="123"/>
      <c r="H3" s="123"/>
      <c r="I3" s="123"/>
    </row>
    <row r="4" spans="1:9">
      <c r="A4" s="4"/>
      <c r="B4" s="4"/>
      <c r="C4" s="4"/>
      <c r="D4" s="4"/>
      <c r="E4" s="4"/>
      <c r="F4" s="28" t="s">
        <v>438</v>
      </c>
      <c r="G4" s="28"/>
      <c r="H4" s="28"/>
      <c r="I4" s="28"/>
    </row>
    <row r="5" spans="1:9">
      <c r="A5" s="4"/>
      <c r="B5" s="4"/>
      <c r="C5" s="4"/>
      <c r="D5" s="4"/>
      <c r="E5" s="4"/>
      <c r="F5" s="6"/>
      <c r="G5" s="6"/>
      <c r="H5" s="6"/>
      <c r="I5" s="6"/>
    </row>
    <row r="6" spans="1:9">
      <c r="A6" s="123" t="s">
        <v>2</v>
      </c>
      <c r="B6" s="123"/>
      <c r="C6" s="123"/>
      <c r="D6" s="123"/>
      <c r="E6" s="123"/>
      <c r="F6" s="123"/>
      <c r="G6" s="123"/>
      <c r="H6" s="123"/>
      <c r="I6" s="123"/>
    </row>
    <row r="7" spans="1:9">
      <c r="A7" s="124" t="s">
        <v>441</v>
      </c>
      <c r="B7" s="123"/>
      <c r="C7" s="123"/>
      <c r="D7" s="123"/>
      <c r="E7" s="123"/>
      <c r="F7" s="123"/>
      <c r="G7" s="123"/>
      <c r="H7" s="123"/>
      <c r="I7" s="123"/>
    </row>
    <row r="8" spans="1:9">
      <c r="A8" s="123" t="s">
        <v>3</v>
      </c>
      <c r="B8" s="123"/>
      <c r="C8" s="123"/>
      <c r="D8" s="123"/>
      <c r="E8" s="123"/>
      <c r="F8" s="123"/>
      <c r="G8" s="123"/>
      <c r="H8" s="123"/>
      <c r="I8" s="123"/>
    </row>
    <row r="9" spans="1:9">
      <c r="A9" s="122"/>
      <c r="B9" s="122"/>
      <c r="C9" s="122"/>
      <c r="D9" s="122"/>
      <c r="E9" s="122"/>
      <c r="F9" s="122"/>
      <c r="G9" s="122"/>
      <c r="H9" s="122"/>
      <c r="I9" s="122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4"/>
      <c r="B11" s="4"/>
      <c r="C11" s="4"/>
      <c r="D11" s="4"/>
      <c r="E11" s="4"/>
      <c r="F11" s="4"/>
      <c r="G11" s="4"/>
      <c r="H11" s="4"/>
      <c r="I11" s="18" t="s">
        <v>4</v>
      </c>
    </row>
    <row r="12" spans="1:9" ht="85.5">
      <c r="A12" s="9" t="s">
        <v>5</v>
      </c>
      <c r="B12" s="8" t="s">
        <v>169</v>
      </c>
      <c r="C12" s="9" t="s">
        <v>6</v>
      </c>
      <c r="D12" s="9" t="s">
        <v>7</v>
      </c>
      <c r="E12" s="9" t="s">
        <v>8</v>
      </c>
      <c r="F12" s="9" t="s">
        <v>9</v>
      </c>
      <c r="G12" s="38" t="s">
        <v>221</v>
      </c>
      <c r="H12" s="8" t="s">
        <v>439</v>
      </c>
      <c r="I12" s="19" t="s">
        <v>440</v>
      </c>
    </row>
    <row r="13" spans="1:9" s="1" customFormat="1" ht="45">
      <c r="A13" s="10" t="s">
        <v>10</v>
      </c>
      <c r="B13" s="10" t="s">
        <v>11</v>
      </c>
      <c r="C13" s="10" t="s">
        <v>12</v>
      </c>
      <c r="D13" s="10" t="s">
        <v>13</v>
      </c>
      <c r="E13" s="34"/>
      <c r="F13" s="34"/>
      <c r="G13" s="11">
        <v>116685000</v>
      </c>
      <c r="H13" s="11">
        <v>87513750</v>
      </c>
      <c r="I13" s="20">
        <v>85527245.359999999</v>
      </c>
    </row>
    <row r="14" spans="1:9" s="1" customFormat="1" ht="75">
      <c r="A14" s="10" t="s">
        <v>10</v>
      </c>
      <c r="B14" s="10" t="s">
        <v>11</v>
      </c>
      <c r="C14" s="10">
        <v>40400</v>
      </c>
      <c r="D14" s="10" t="s">
        <v>14</v>
      </c>
      <c r="E14" s="34"/>
      <c r="F14" s="34"/>
      <c r="G14" s="11">
        <v>82792000</v>
      </c>
      <c r="H14" s="11">
        <v>62094000</v>
      </c>
      <c r="I14" s="20">
        <v>58258433.780000001</v>
      </c>
    </row>
    <row r="15" spans="1:9" s="1" customFormat="1" ht="90">
      <c r="A15" s="10" t="s">
        <v>10</v>
      </c>
      <c r="B15" s="10" t="s">
        <v>11</v>
      </c>
      <c r="C15" s="10" t="s">
        <v>15</v>
      </c>
      <c r="D15" s="10" t="s">
        <v>244</v>
      </c>
      <c r="E15" s="34"/>
      <c r="F15" s="34"/>
      <c r="G15" s="11">
        <v>136338000</v>
      </c>
      <c r="H15" s="11">
        <v>109900000</v>
      </c>
      <c r="I15" s="20">
        <v>109900000</v>
      </c>
    </row>
    <row r="16" spans="1:9" s="1" customFormat="1" ht="45">
      <c r="A16" s="10" t="s">
        <v>10</v>
      </c>
      <c r="B16" s="10" t="s">
        <v>11</v>
      </c>
      <c r="C16" s="10">
        <v>110500</v>
      </c>
      <c r="D16" s="39" t="s">
        <v>245</v>
      </c>
      <c r="E16" s="34"/>
      <c r="F16" s="34"/>
      <c r="G16" s="11">
        <v>11653000</v>
      </c>
      <c r="H16" s="11">
        <v>9514000</v>
      </c>
      <c r="I16" s="20">
        <v>9514000</v>
      </c>
    </row>
    <row r="17" spans="1:9" s="1" customFormat="1" ht="65.25" customHeight="1">
      <c r="A17" s="10" t="s">
        <v>10</v>
      </c>
      <c r="B17" s="10" t="s">
        <v>11</v>
      </c>
      <c r="C17" s="10" t="s">
        <v>16</v>
      </c>
      <c r="D17" s="10" t="s">
        <v>246</v>
      </c>
      <c r="E17" s="34"/>
      <c r="F17" s="34"/>
      <c r="G17" s="11">
        <v>66818000</v>
      </c>
      <c r="H17" s="11">
        <v>58219000</v>
      </c>
      <c r="I17" s="20">
        <v>58219000</v>
      </c>
    </row>
    <row r="18" spans="1:9" s="1" customFormat="1" ht="45">
      <c r="A18" s="10" t="s">
        <v>10</v>
      </c>
      <c r="B18" s="10" t="s">
        <v>11</v>
      </c>
      <c r="C18" s="10" t="s">
        <v>17</v>
      </c>
      <c r="D18" s="10" t="s">
        <v>247</v>
      </c>
      <c r="E18" s="34"/>
      <c r="F18" s="34"/>
      <c r="G18" s="11">
        <v>200000</v>
      </c>
      <c r="H18" s="11">
        <v>125250</v>
      </c>
      <c r="I18" s="20">
        <v>100204.07</v>
      </c>
    </row>
    <row r="19" spans="1:9" s="1" customFormat="1" ht="45">
      <c r="A19" s="10" t="s">
        <v>10</v>
      </c>
      <c r="B19" s="10" t="s">
        <v>11</v>
      </c>
      <c r="C19" s="10" t="s">
        <v>18</v>
      </c>
      <c r="D19" s="10" t="s">
        <v>248</v>
      </c>
      <c r="E19" s="34"/>
      <c r="F19" s="34"/>
      <c r="G19" s="11">
        <v>900000</v>
      </c>
      <c r="H19" s="11">
        <v>679500</v>
      </c>
      <c r="I19" s="20">
        <v>1920939.68</v>
      </c>
    </row>
    <row r="20" spans="1:9" s="1" customFormat="1" ht="60">
      <c r="A20" s="10" t="s">
        <v>10</v>
      </c>
      <c r="B20" s="10" t="s">
        <v>11</v>
      </c>
      <c r="C20" s="10" t="s">
        <v>19</v>
      </c>
      <c r="D20" s="10" t="s">
        <v>249</v>
      </c>
      <c r="E20" s="34"/>
      <c r="F20" s="34"/>
      <c r="G20" s="11">
        <v>100000</v>
      </c>
      <c r="H20" s="11">
        <v>75000</v>
      </c>
      <c r="I20" s="20">
        <v>466867.35</v>
      </c>
    </row>
    <row r="21" spans="1:9" s="1" customFormat="1">
      <c r="A21" s="10" t="s">
        <v>10</v>
      </c>
      <c r="B21" s="10" t="s">
        <v>11</v>
      </c>
      <c r="C21" s="10">
        <v>300501</v>
      </c>
      <c r="D21" s="10" t="s">
        <v>20</v>
      </c>
      <c r="E21" s="34"/>
      <c r="F21" s="34"/>
      <c r="G21" s="11">
        <v>1200000</v>
      </c>
      <c r="H21" s="11">
        <v>905500</v>
      </c>
      <c r="I21" s="20">
        <v>898096.31</v>
      </c>
    </row>
    <row r="22" spans="1:9" s="1" customFormat="1" ht="45" customHeight="1">
      <c r="A22" s="10" t="s">
        <v>10</v>
      </c>
      <c r="B22" s="10" t="s">
        <v>11</v>
      </c>
      <c r="C22" s="10" t="s">
        <v>21</v>
      </c>
      <c r="D22" s="10" t="s">
        <v>250</v>
      </c>
      <c r="E22" s="34"/>
      <c r="F22" s="34"/>
      <c r="G22" s="11">
        <v>100000</v>
      </c>
      <c r="H22" s="11">
        <v>81250</v>
      </c>
      <c r="I22" s="20">
        <v>62905.24</v>
      </c>
    </row>
    <row r="23" spans="1:9" s="1" customFormat="1" ht="30" customHeight="1">
      <c r="A23" s="10" t="s">
        <v>10</v>
      </c>
      <c r="B23" s="10" t="s">
        <v>11</v>
      </c>
      <c r="C23" s="10" t="s">
        <v>22</v>
      </c>
      <c r="D23" s="10" t="s">
        <v>251</v>
      </c>
      <c r="E23" s="34"/>
      <c r="F23" s="34"/>
      <c r="G23" s="11">
        <v>2499000</v>
      </c>
      <c r="H23" s="11">
        <v>1882500</v>
      </c>
      <c r="I23" s="20">
        <v>1783894</v>
      </c>
    </row>
    <row r="24" spans="1:9" s="1" customFormat="1" ht="22.5" customHeight="1">
      <c r="A24" s="102" t="s">
        <v>10</v>
      </c>
      <c r="B24" s="102" t="s">
        <v>11</v>
      </c>
      <c r="C24" s="102">
        <v>332600</v>
      </c>
      <c r="D24" s="102" t="s">
        <v>433</v>
      </c>
      <c r="E24" s="34"/>
      <c r="F24" s="34"/>
      <c r="G24" s="11">
        <v>20235</v>
      </c>
      <c r="H24" s="11">
        <v>20235</v>
      </c>
      <c r="I24" s="20">
        <v>26834.82</v>
      </c>
    </row>
    <row r="25" spans="1:9" s="1" customFormat="1" ht="75">
      <c r="A25" s="10" t="s">
        <v>10</v>
      </c>
      <c r="B25" s="10" t="s">
        <v>11</v>
      </c>
      <c r="C25" s="10">
        <v>332700</v>
      </c>
      <c r="D25" s="39" t="s">
        <v>252</v>
      </c>
      <c r="E25" s="34"/>
      <c r="F25" s="34"/>
      <c r="G25" s="11">
        <v>1000</v>
      </c>
      <c r="H25" s="11">
        <v>750</v>
      </c>
      <c r="I25" s="20"/>
    </row>
    <row r="26" spans="1:9" s="1" customFormat="1" ht="45">
      <c r="A26" s="120" t="s">
        <v>10</v>
      </c>
      <c r="B26" s="120" t="s">
        <v>11</v>
      </c>
      <c r="C26" s="120">
        <v>332800</v>
      </c>
      <c r="D26" s="39" t="s">
        <v>454</v>
      </c>
      <c r="E26" s="34"/>
      <c r="F26" s="34"/>
      <c r="G26" s="11">
        <v>0</v>
      </c>
      <c r="H26" s="11">
        <v>0</v>
      </c>
      <c r="I26" s="20">
        <v>250</v>
      </c>
    </row>
    <row r="27" spans="1:9" s="1" customFormat="1" ht="30">
      <c r="A27" s="102" t="s">
        <v>10</v>
      </c>
      <c r="B27" s="102" t="s">
        <v>11</v>
      </c>
      <c r="C27" s="102">
        <v>335000</v>
      </c>
      <c r="D27" s="39" t="s">
        <v>432</v>
      </c>
      <c r="E27" s="34"/>
      <c r="F27" s="34"/>
      <c r="G27" s="11">
        <v>0</v>
      </c>
      <c r="H27" s="11">
        <v>0</v>
      </c>
      <c r="I27" s="20">
        <v>37565.25</v>
      </c>
    </row>
    <row r="28" spans="1:9" s="1" customFormat="1" ht="15" customHeight="1">
      <c r="A28" s="10" t="s">
        <v>10</v>
      </c>
      <c r="B28" s="10" t="s">
        <v>11</v>
      </c>
      <c r="C28" s="10" t="s">
        <v>23</v>
      </c>
      <c r="D28" s="10" t="s">
        <v>24</v>
      </c>
      <c r="E28" s="34"/>
      <c r="F28" s="34"/>
      <c r="G28" s="11">
        <v>500000</v>
      </c>
      <c r="H28" s="11">
        <v>375000</v>
      </c>
      <c r="I28" s="20">
        <v>2804578.62</v>
      </c>
    </row>
    <row r="29" spans="1:9" s="1" customFormat="1" ht="90">
      <c r="A29" s="10" t="s">
        <v>10</v>
      </c>
      <c r="B29" s="10" t="s">
        <v>11</v>
      </c>
      <c r="C29" s="10" t="s">
        <v>25</v>
      </c>
      <c r="D29" s="10" t="s">
        <v>253</v>
      </c>
      <c r="E29" s="34"/>
      <c r="F29" s="34"/>
      <c r="G29" s="11">
        <v>-73628970</v>
      </c>
      <c r="H29" s="11">
        <v>-45570220</v>
      </c>
      <c r="I29" s="20">
        <v>-34950000</v>
      </c>
    </row>
    <row r="30" spans="1:9" s="1" customFormat="1" ht="30">
      <c r="A30" s="44" t="s">
        <v>10</v>
      </c>
      <c r="B30" s="44" t="s">
        <v>11</v>
      </c>
      <c r="C30" s="44" t="s">
        <v>26</v>
      </c>
      <c r="D30" s="44" t="s">
        <v>254</v>
      </c>
      <c r="E30" s="41"/>
      <c r="F30" s="41"/>
      <c r="G30" s="42">
        <v>7964000</v>
      </c>
      <c r="H30" s="42">
        <v>6964000</v>
      </c>
      <c r="I30" s="43">
        <v>6063724</v>
      </c>
    </row>
    <row r="31" spans="1:9" s="1" customFormat="1" ht="75">
      <c r="A31" s="10" t="s">
        <v>10</v>
      </c>
      <c r="B31" s="10" t="s">
        <v>11</v>
      </c>
      <c r="C31" s="10" t="s">
        <v>27</v>
      </c>
      <c r="D31" s="10" t="s">
        <v>255</v>
      </c>
      <c r="E31" s="34"/>
      <c r="F31" s="34"/>
      <c r="G31" s="11">
        <v>3044000</v>
      </c>
      <c r="H31" s="11">
        <v>2283000</v>
      </c>
      <c r="I31" s="20">
        <v>933971.11</v>
      </c>
    </row>
    <row r="32" spans="1:9" s="1" customFormat="1">
      <c r="A32" s="125" t="s">
        <v>256</v>
      </c>
      <c r="B32" s="125"/>
      <c r="C32" s="125"/>
      <c r="D32" s="125"/>
      <c r="E32" s="125"/>
      <c r="F32" s="125"/>
      <c r="G32" s="22">
        <f>SUM(G13:G31)</f>
        <v>357185265</v>
      </c>
      <c r="H32" s="22">
        <f>SUM(H13:H31)</f>
        <v>295062515</v>
      </c>
      <c r="I32" s="22">
        <f>SUM(I13:I31)</f>
        <v>301568509.59000003</v>
      </c>
    </row>
    <row r="33" spans="1:22" s="1" customFormat="1" ht="45">
      <c r="A33" s="10" t="s">
        <v>10</v>
      </c>
      <c r="B33" s="10" t="s">
        <v>11</v>
      </c>
      <c r="C33" s="10" t="s">
        <v>28</v>
      </c>
      <c r="D33" s="10" t="s">
        <v>257</v>
      </c>
      <c r="E33" s="34"/>
      <c r="F33" s="34"/>
      <c r="G33" s="11">
        <v>73628970</v>
      </c>
      <c r="H33" s="11">
        <v>45570220</v>
      </c>
      <c r="I33" s="20">
        <v>34950000</v>
      </c>
    </row>
    <row r="34" spans="1:22" s="1" customFormat="1" ht="45">
      <c r="A34" s="40" t="s">
        <v>10</v>
      </c>
      <c r="B34" s="44" t="s">
        <v>11</v>
      </c>
      <c r="C34" s="44">
        <v>390100</v>
      </c>
      <c r="D34" s="44" t="s">
        <v>258</v>
      </c>
      <c r="E34" s="41"/>
      <c r="F34" s="41"/>
      <c r="G34" s="42">
        <v>0</v>
      </c>
      <c r="H34" s="42">
        <v>0</v>
      </c>
      <c r="I34" s="43">
        <v>2530.36</v>
      </c>
    </row>
    <row r="35" spans="1:22" s="1" customFormat="1" ht="75">
      <c r="A35" s="40" t="s">
        <v>10</v>
      </c>
      <c r="B35" s="44" t="s">
        <v>11</v>
      </c>
      <c r="C35" s="44">
        <v>401400</v>
      </c>
      <c r="D35" s="44" t="s">
        <v>434</v>
      </c>
      <c r="E35" s="41"/>
      <c r="F35" s="41"/>
      <c r="G35" s="42">
        <v>0</v>
      </c>
      <c r="H35" s="42">
        <v>0</v>
      </c>
      <c r="I35" s="43">
        <v>40104958</v>
      </c>
    </row>
    <row r="36" spans="1:22" s="1" customFormat="1" ht="30">
      <c r="A36" s="40" t="s">
        <v>10</v>
      </c>
      <c r="B36" s="44" t="s">
        <v>11</v>
      </c>
      <c r="C36" s="44">
        <v>420500</v>
      </c>
      <c r="D36" s="44" t="s">
        <v>435</v>
      </c>
      <c r="E36" s="41"/>
      <c r="F36" s="41"/>
      <c r="G36" s="42">
        <v>0</v>
      </c>
      <c r="H36" s="42">
        <v>0</v>
      </c>
      <c r="I36" s="43">
        <v>32000</v>
      </c>
    </row>
    <row r="37" spans="1:22" s="1" customFormat="1" ht="105">
      <c r="A37" s="10" t="s">
        <v>10</v>
      </c>
      <c r="B37" s="10" t="s">
        <v>11</v>
      </c>
      <c r="C37" s="10">
        <v>421601</v>
      </c>
      <c r="D37" s="40" t="s">
        <v>259</v>
      </c>
      <c r="E37" s="41"/>
      <c r="F37" s="41"/>
      <c r="G37" s="42">
        <v>3389400</v>
      </c>
      <c r="H37" s="42">
        <v>3389400</v>
      </c>
      <c r="I37" s="43">
        <v>0</v>
      </c>
    </row>
    <row r="38" spans="1:22" s="1" customFormat="1" ht="45">
      <c r="A38" s="10" t="s">
        <v>10</v>
      </c>
      <c r="B38" s="10" t="s">
        <v>11</v>
      </c>
      <c r="C38" s="10">
        <v>426500</v>
      </c>
      <c r="D38" s="10" t="s">
        <v>260</v>
      </c>
      <c r="E38" s="34"/>
      <c r="F38" s="34"/>
      <c r="G38" s="11">
        <v>557000</v>
      </c>
      <c r="H38" s="11">
        <v>557000</v>
      </c>
      <c r="I38" s="20">
        <v>556927</v>
      </c>
    </row>
    <row r="39" spans="1:22" s="1" customFormat="1" ht="136.5" customHeight="1">
      <c r="A39" s="10" t="s">
        <v>10</v>
      </c>
      <c r="B39" s="10" t="s">
        <v>11</v>
      </c>
      <c r="C39" s="10" t="s">
        <v>29</v>
      </c>
      <c r="D39" s="10" t="s">
        <v>261</v>
      </c>
      <c r="E39" s="34"/>
      <c r="F39" s="34"/>
      <c r="G39" s="11">
        <v>0</v>
      </c>
      <c r="H39" s="11">
        <v>0</v>
      </c>
      <c r="I39" s="43">
        <v>-11933.93</v>
      </c>
    </row>
    <row r="40" spans="1:22" s="45" customFormat="1" ht="75">
      <c r="A40" s="44" t="s">
        <v>10</v>
      </c>
      <c r="B40" s="44" t="s">
        <v>11</v>
      </c>
      <c r="C40" s="44">
        <v>428700</v>
      </c>
      <c r="D40" s="44" t="s">
        <v>262</v>
      </c>
      <c r="E40" s="41"/>
      <c r="F40" s="41"/>
      <c r="G40" s="42">
        <v>97784000</v>
      </c>
      <c r="H40" s="42">
        <v>97784000</v>
      </c>
      <c r="I40" s="43">
        <v>41669614.439999998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s="45" customFormat="1" ht="30">
      <c r="A41" s="44" t="s">
        <v>10</v>
      </c>
      <c r="B41" s="44" t="s">
        <v>11</v>
      </c>
      <c r="C41" s="44">
        <v>428801</v>
      </c>
      <c r="D41" s="40" t="s">
        <v>31</v>
      </c>
      <c r="E41" s="41"/>
      <c r="F41" s="41"/>
      <c r="G41" s="42">
        <v>161998350</v>
      </c>
      <c r="H41" s="42">
        <v>158870390</v>
      </c>
      <c r="I41" s="43">
        <v>24213476.219999999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s="45" customFormat="1">
      <c r="A42" s="44" t="s">
        <v>10</v>
      </c>
      <c r="B42" s="44" t="s">
        <v>11</v>
      </c>
      <c r="C42" s="44">
        <v>428803</v>
      </c>
      <c r="D42" s="40" t="s">
        <v>30</v>
      </c>
      <c r="E42" s="41"/>
      <c r="F42" s="41"/>
      <c r="G42" s="42">
        <v>30598310</v>
      </c>
      <c r="H42" s="42">
        <v>29729080</v>
      </c>
      <c r="I42" s="43">
        <v>4598922.8899999997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s="45" customFormat="1" ht="30">
      <c r="A43" s="44" t="s">
        <v>10</v>
      </c>
      <c r="B43" s="44" t="s">
        <v>11</v>
      </c>
      <c r="C43" s="44">
        <v>428901</v>
      </c>
      <c r="D43" s="44" t="s">
        <v>31</v>
      </c>
      <c r="E43" s="41"/>
      <c r="F43" s="41"/>
      <c r="G43" s="42">
        <v>15877040</v>
      </c>
      <c r="H43" s="42">
        <v>14877040</v>
      </c>
      <c r="I43" s="43">
        <v>7307816.04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s="45" customFormat="1">
      <c r="A44" s="44" t="s">
        <v>10</v>
      </c>
      <c r="B44" s="44" t="s">
        <v>11</v>
      </c>
      <c r="C44" s="44">
        <v>428903</v>
      </c>
      <c r="D44" s="40" t="s">
        <v>30</v>
      </c>
      <c r="E44" s="41"/>
      <c r="F44" s="41"/>
      <c r="G44" s="42">
        <v>2969600</v>
      </c>
      <c r="H44" s="42">
        <v>2865000</v>
      </c>
      <c r="I44" s="43">
        <v>1377372.12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s="45" customFormat="1" ht="105">
      <c r="A45" s="44" t="s">
        <v>10</v>
      </c>
      <c r="B45" s="44" t="s">
        <v>11</v>
      </c>
      <c r="C45" s="44">
        <v>429303</v>
      </c>
      <c r="D45" s="40" t="s">
        <v>263</v>
      </c>
      <c r="E45" s="41"/>
      <c r="F45" s="41"/>
      <c r="G45" s="42">
        <v>3678720</v>
      </c>
      <c r="H45" s="42">
        <v>3517000</v>
      </c>
      <c r="I45" s="43"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s="45" customFormat="1" ht="15" customHeight="1">
      <c r="A46" s="44" t="s">
        <v>10</v>
      </c>
      <c r="B46" s="44" t="s">
        <v>11</v>
      </c>
      <c r="C46" s="44">
        <v>434901</v>
      </c>
      <c r="D46" s="40" t="s">
        <v>31</v>
      </c>
      <c r="E46" s="41"/>
      <c r="F46" s="41"/>
      <c r="G46" s="42">
        <v>1777560</v>
      </c>
      <c r="H46" s="42">
        <v>1777560</v>
      </c>
      <c r="I46" s="43">
        <v>339672.88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s="45" customFormat="1" ht="15" customHeight="1">
      <c r="A47" s="44" t="s">
        <v>10</v>
      </c>
      <c r="B47" s="44" t="s">
        <v>11</v>
      </c>
      <c r="C47" s="44">
        <v>434903</v>
      </c>
      <c r="D47" s="40" t="s">
        <v>30</v>
      </c>
      <c r="E47" s="41"/>
      <c r="F47" s="41"/>
      <c r="G47" s="42">
        <v>337740</v>
      </c>
      <c r="H47" s="42">
        <v>337740</v>
      </c>
      <c r="I47" s="43">
        <v>64537.87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s="1" customFormat="1" ht="45" customHeight="1">
      <c r="A48" s="10" t="s">
        <v>10</v>
      </c>
      <c r="B48" s="10" t="s">
        <v>11</v>
      </c>
      <c r="C48" s="10">
        <v>454801</v>
      </c>
      <c r="D48" s="39" t="s">
        <v>264</v>
      </c>
      <c r="E48" s="34"/>
      <c r="F48" s="34"/>
      <c r="G48" s="11">
        <v>110000</v>
      </c>
      <c r="H48" s="11">
        <v>110000</v>
      </c>
      <c r="I48" s="20">
        <v>0</v>
      </c>
    </row>
    <row r="49" spans="1:9" s="1" customFormat="1" ht="45" customHeight="1">
      <c r="A49" s="10" t="s">
        <v>10</v>
      </c>
      <c r="B49" s="10" t="s">
        <v>11</v>
      </c>
      <c r="C49" s="10">
        <v>454802</v>
      </c>
      <c r="D49" s="39" t="s">
        <v>455</v>
      </c>
      <c r="E49" s="34"/>
      <c r="F49" s="34"/>
      <c r="G49" s="11">
        <v>118000</v>
      </c>
      <c r="H49" s="11">
        <v>118000</v>
      </c>
      <c r="I49" s="20">
        <v>73949.77</v>
      </c>
    </row>
    <row r="50" spans="1:9" s="1" customFormat="1">
      <c r="A50" s="10" t="s">
        <v>10</v>
      </c>
      <c r="B50" s="10" t="s">
        <v>11</v>
      </c>
      <c r="C50" s="10">
        <v>454803</v>
      </c>
      <c r="D50" s="39" t="s">
        <v>265</v>
      </c>
      <c r="E50" s="34"/>
      <c r="F50" s="34"/>
      <c r="G50" s="11">
        <v>1700000</v>
      </c>
      <c r="H50" s="11">
        <v>1700000</v>
      </c>
      <c r="I50" s="20">
        <v>0</v>
      </c>
    </row>
    <row r="51" spans="1:9" s="1" customFormat="1" ht="45">
      <c r="A51" s="102" t="s">
        <v>10</v>
      </c>
      <c r="B51" s="102" t="s">
        <v>11</v>
      </c>
      <c r="C51" s="102">
        <v>455001</v>
      </c>
      <c r="D51" s="39" t="s">
        <v>264</v>
      </c>
      <c r="E51" s="34"/>
      <c r="F51" s="34"/>
      <c r="G51" s="11">
        <v>13187900</v>
      </c>
      <c r="H51" s="11">
        <v>13187900</v>
      </c>
      <c r="I51" s="20">
        <v>0</v>
      </c>
    </row>
    <row r="52" spans="1:9" s="1" customFormat="1" ht="45" customHeight="1">
      <c r="A52" s="10" t="s">
        <v>10</v>
      </c>
      <c r="B52" s="10" t="s">
        <v>11</v>
      </c>
      <c r="C52" s="10">
        <v>480102</v>
      </c>
      <c r="D52" s="39" t="s">
        <v>455</v>
      </c>
      <c r="E52" s="34"/>
      <c r="F52" s="34"/>
      <c r="G52" s="11">
        <v>0</v>
      </c>
      <c r="H52" s="11">
        <v>0</v>
      </c>
      <c r="I52" s="20">
        <v>-73893.62</v>
      </c>
    </row>
    <row r="53" spans="1:9" s="1" customFormat="1" ht="45" customHeight="1">
      <c r="A53" s="120" t="s">
        <v>10</v>
      </c>
      <c r="B53" s="120" t="s">
        <v>11</v>
      </c>
      <c r="C53" s="120">
        <v>480202</v>
      </c>
      <c r="D53" s="39" t="s">
        <v>455</v>
      </c>
      <c r="E53" s="34"/>
      <c r="F53" s="34"/>
      <c r="G53" s="11">
        <v>0</v>
      </c>
      <c r="H53" s="11">
        <v>0</v>
      </c>
      <c r="I53" s="20">
        <v>-3939.13</v>
      </c>
    </row>
    <row r="54" spans="1:9" s="1" customFormat="1">
      <c r="A54" s="125" t="s">
        <v>266</v>
      </c>
      <c r="B54" s="125"/>
      <c r="C54" s="125"/>
      <c r="D54" s="125"/>
      <c r="E54" s="125"/>
      <c r="F54" s="125"/>
      <c r="G54" s="22">
        <f>SUM(G33:G53)</f>
        <v>407712590</v>
      </c>
      <c r="H54" s="22">
        <f t="shared" ref="H54:I54" si="0">SUM(H33:H53)</f>
        <v>374390330</v>
      </c>
      <c r="I54" s="22">
        <f t="shared" si="0"/>
        <v>155202010.90999997</v>
      </c>
    </row>
    <row r="55" spans="1:9" s="1" customFormat="1">
      <c r="A55" s="126" t="s">
        <v>33</v>
      </c>
      <c r="B55" s="126"/>
      <c r="C55" s="126"/>
      <c r="D55" s="126"/>
      <c r="E55" s="126"/>
      <c r="F55" s="126"/>
      <c r="G55" s="16">
        <f>G32+G54</f>
        <v>764897855</v>
      </c>
      <c r="H55" s="16">
        <f>H32+H54</f>
        <v>669452845</v>
      </c>
      <c r="I55" s="16">
        <f>I32+I54</f>
        <v>456770520.5</v>
      </c>
    </row>
    <row r="56" spans="1:9" s="1" customFormat="1" ht="15" customHeight="1">
      <c r="A56" s="10" t="s">
        <v>268</v>
      </c>
      <c r="B56" s="12" t="s">
        <v>11</v>
      </c>
      <c r="C56" s="10" t="s">
        <v>35</v>
      </c>
      <c r="D56" s="10" t="s">
        <v>267</v>
      </c>
      <c r="E56" s="10" t="s">
        <v>36</v>
      </c>
      <c r="F56" s="10" t="s">
        <v>358</v>
      </c>
      <c r="G56" s="11">
        <v>34477000</v>
      </c>
      <c r="H56" s="11">
        <v>27000000</v>
      </c>
      <c r="I56" s="20">
        <v>23463297</v>
      </c>
    </row>
    <row r="57" spans="1:9" s="1" customFormat="1" ht="30" customHeight="1">
      <c r="A57" s="10" t="s">
        <v>268</v>
      </c>
      <c r="B57" s="12" t="s">
        <v>11</v>
      </c>
      <c r="C57" s="10" t="s">
        <v>35</v>
      </c>
      <c r="D57" s="84" t="s">
        <v>267</v>
      </c>
      <c r="E57" s="10" t="s">
        <v>38</v>
      </c>
      <c r="F57" s="10" t="s">
        <v>391</v>
      </c>
      <c r="G57" s="11">
        <v>1855000</v>
      </c>
      <c r="H57" s="11">
        <v>1455000</v>
      </c>
      <c r="I57" s="20">
        <v>1166723</v>
      </c>
    </row>
    <row r="58" spans="1:9" s="1" customFormat="1" ht="15" customHeight="1">
      <c r="A58" s="10" t="s">
        <v>268</v>
      </c>
      <c r="B58" s="12" t="s">
        <v>11</v>
      </c>
      <c r="C58" s="10" t="s">
        <v>35</v>
      </c>
      <c r="D58" s="84" t="s">
        <v>267</v>
      </c>
      <c r="E58" s="10" t="s">
        <v>39</v>
      </c>
      <c r="F58" s="10" t="s">
        <v>40</v>
      </c>
      <c r="G58" s="11">
        <v>80000</v>
      </c>
      <c r="H58" s="11">
        <v>60000</v>
      </c>
      <c r="I58" s="20">
        <v>35043.050000000003</v>
      </c>
    </row>
    <row r="59" spans="1:9" s="1" customFormat="1" ht="15" customHeight="1">
      <c r="A59" s="84" t="s">
        <v>268</v>
      </c>
      <c r="B59" s="12" t="s">
        <v>11</v>
      </c>
      <c r="C59" s="10" t="s">
        <v>35</v>
      </c>
      <c r="D59" s="84" t="s">
        <v>267</v>
      </c>
      <c r="E59" s="10">
        <v>100114</v>
      </c>
      <c r="F59" s="10" t="s">
        <v>392</v>
      </c>
      <c r="G59" s="11">
        <v>10000</v>
      </c>
      <c r="H59" s="11">
        <v>10000</v>
      </c>
      <c r="I59" s="20">
        <v>0</v>
      </c>
    </row>
    <row r="60" spans="1:9" s="1" customFormat="1" ht="15" customHeight="1">
      <c r="A60" s="84" t="s">
        <v>268</v>
      </c>
      <c r="B60" s="12" t="s">
        <v>11</v>
      </c>
      <c r="C60" s="10" t="s">
        <v>35</v>
      </c>
      <c r="D60" s="84" t="s">
        <v>267</v>
      </c>
      <c r="E60" s="10">
        <v>100117</v>
      </c>
      <c r="F60" s="10" t="s">
        <v>350</v>
      </c>
      <c r="G60" s="11">
        <v>600000</v>
      </c>
      <c r="H60" s="11">
        <v>500000</v>
      </c>
      <c r="I60" s="20">
        <v>353674</v>
      </c>
    </row>
    <row r="61" spans="1:9" s="1" customFormat="1" ht="30" customHeight="1">
      <c r="A61" s="84" t="s">
        <v>268</v>
      </c>
      <c r="B61" s="12" t="s">
        <v>11</v>
      </c>
      <c r="C61" s="10" t="s">
        <v>35</v>
      </c>
      <c r="D61" s="84" t="s">
        <v>267</v>
      </c>
      <c r="E61" s="10" t="s">
        <v>41</v>
      </c>
      <c r="F61" s="10" t="s">
        <v>307</v>
      </c>
      <c r="G61" s="11">
        <v>450000</v>
      </c>
      <c r="H61" s="11">
        <v>400000</v>
      </c>
      <c r="I61" s="20">
        <v>206737</v>
      </c>
    </row>
    <row r="62" spans="1:9" s="1" customFormat="1" ht="15" customHeight="1">
      <c r="A62" s="84" t="s">
        <v>268</v>
      </c>
      <c r="B62" s="12" t="s">
        <v>11</v>
      </c>
      <c r="C62" s="10" t="s">
        <v>35</v>
      </c>
      <c r="D62" s="84" t="s">
        <v>267</v>
      </c>
      <c r="E62" s="10" t="s">
        <v>43</v>
      </c>
      <c r="F62" s="10" t="s">
        <v>308</v>
      </c>
      <c r="G62" s="11">
        <v>160000</v>
      </c>
      <c r="H62" s="11">
        <v>160000</v>
      </c>
      <c r="I62" s="20">
        <v>67200</v>
      </c>
    </row>
    <row r="63" spans="1:9" s="1" customFormat="1" ht="30" customHeight="1">
      <c r="A63" s="84" t="s">
        <v>268</v>
      </c>
      <c r="B63" s="12" t="s">
        <v>11</v>
      </c>
      <c r="C63" s="10" t="s">
        <v>35</v>
      </c>
      <c r="D63" s="84" t="s">
        <v>267</v>
      </c>
      <c r="E63" s="10" t="s">
        <v>44</v>
      </c>
      <c r="F63" s="10" t="s">
        <v>393</v>
      </c>
      <c r="G63" s="11">
        <v>350000</v>
      </c>
      <c r="H63" s="11">
        <v>300000</v>
      </c>
      <c r="I63" s="20">
        <v>197041</v>
      </c>
    </row>
    <row r="64" spans="1:9" s="1" customFormat="1" ht="30" customHeight="1">
      <c r="A64" s="84" t="s">
        <v>268</v>
      </c>
      <c r="B64" s="12" t="s">
        <v>11</v>
      </c>
      <c r="C64" s="10" t="s">
        <v>35</v>
      </c>
      <c r="D64" s="84" t="s">
        <v>267</v>
      </c>
      <c r="E64" s="10" t="s">
        <v>45</v>
      </c>
      <c r="F64" s="10" t="s">
        <v>310</v>
      </c>
      <c r="G64" s="11">
        <v>873000</v>
      </c>
      <c r="H64" s="11">
        <v>723000</v>
      </c>
      <c r="I64" s="20">
        <v>558666</v>
      </c>
    </row>
    <row r="65" spans="1:9" s="1" customFormat="1" ht="15" customHeight="1">
      <c r="A65" s="84" t="s">
        <v>268</v>
      </c>
      <c r="B65" s="12" t="s">
        <v>11</v>
      </c>
      <c r="C65" s="10" t="s">
        <v>35</v>
      </c>
      <c r="D65" s="84" t="s">
        <v>267</v>
      </c>
      <c r="E65" s="10" t="s">
        <v>47</v>
      </c>
      <c r="F65" s="10" t="s">
        <v>48</v>
      </c>
      <c r="G65" s="11">
        <v>357150</v>
      </c>
      <c r="H65" s="11">
        <v>357150</v>
      </c>
      <c r="I65" s="20">
        <v>198385.83</v>
      </c>
    </row>
    <row r="66" spans="1:9" s="1" customFormat="1" ht="30">
      <c r="A66" s="84" t="s">
        <v>268</v>
      </c>
      <c r="B66" s="12" t="s">
        <v>11</v>
      </c>
      <c r="C66" s="10" t="s">
        <v>35</v>
      </c>
      <c r="D66" s="84" t="s">
        <v>267</v>
      </c>
      <c r="E66" s="10">
        <v>200102</v>
      </c>
      <c r="F66" s="10" t="s">
        <v>311</v>
      </c>
      <c r="G66" s="11">
        <v>164300</v>
      </c>
      <c r="H66" s="11">
        <v>164300</v>
      </c>
      <c r="I66" s="20">
        <v>99114.33</v>
      </c>
    </row>
    <row r="67" spans="1:9" s="1" customFormat="1" ht="30" customHeight="1">
      <c r="A67" s="84" t="s">
        <v>268</v>
      </c>
      <c r="B67" s="12" t="s">
        <v>11</v>
      </c>
      <c r="C67" s="10" t="s">
        <v>35</v>
      </c>
      <c r="D67" s="84" t="s">
        <v>267</v>
      </c>
      <c r="E67" s="10" t="s">
        <v>50</v>
      </c>
      <c r="F67" s="10" t="s">
        <v>375</v>
      </c>
      <c r="G67" s="11">
        <v>951200</v>
      </c>
      <c r="H67" s="11">
        <v>651200</v>
      </c>
      <c r="I67" s="20">
        <v>601269.68000000005</v>
      </c>
    </row>
    <row r="68" spans="1:9" s="1" customFormat="1" ht="15" customHeight="1">
      <c r="A68" s="84" t="s">
        <v>268</v>
      </c>
      <c r="B68" s="12" t="s">
        <v>11</v>
      </c>
      <c r="C68" s="10" t="s">
        <v>35</v>
      </c>
      <c r="D68" s="84" t="s">
        <v>267</v>
      </c>
      <c r="E68" s="10" t="s">
        <v>52</v>
      </c>
      <c r="F68" s="10" t="s">
        <v>313</v>
      </c>
      <c r="G68" s="11">
        <v>105000</v>
      </c>
      <c r="H68" s="11">
        <v>100000</v>
      </c>
      <c r="I68" s="20">
        <v>85485.01</v>
      </c>
    </row>
    <row r="69" spans="1:9" s="1" customFormat="1" ht="15" customHeight="1">
      <c r="A69" s="84" t="s">
        <v>268</v>
      </c>
      <c r="B69" s="12" t="s">
        <v>11</v>
      </c>
      <c r="C69" s="10" t="s">
        <v>35</v>
      </c>
      <c r="D69" s="84" t="s">
        <v>267</v>
      </c>
      <c r="E69" s="10">
        <v>200105</v>
      </c>
      <c r="F69" s="10" t="s">
        <v>314</v>
      </c>
      <c r="G69" s="11">
        <v>260000</v>
      </c>
      <c r="H69" s="11">
        <v>200000</v>
      </c>
      <c r="I69" s="20">
        <v>111192.32000000001</v>
      </c>
    </row>
    <row r="70" spans="1:9" s="1" customFormat="1" ht="15" customHeight="1">
      <c r="A70" s="84" t="s">
        <v>268</v>
      </c>
      <c r="B70" s="12" t="s">
        <v>11</v>
      </c>
      <c r="C70" s="10" t="s">
        <v>35</v>
      </c>
      <c r="D70" s="84" t="s">
        <v>267</v>
      </c>
      <c r="E70" s="10" t="s">
        <v>55</v>
      </c>
      <c r="F70" s="10" t="s">
        <v>56</v>
      </c>
      <c r="G70" s="11">
        <v>150000</v>
      </c>
      <c r="H70" s="11">
        <v>115000</v>
      </c>
      <c r="I70" s="20">
        <v>101090.28</v>
      </c>
    </row>
    <row r="71" spans="1:9" s="1" customFormat="1" ht="15" customHeight="1">
      <c r="A71" s="84" t="s">
        <v>268</v>
      </c>
      <c r="B71" s="12" t="s">
        <v>11</v>
      </c>
      <c r="C71" s="10" t="s">
        <v>35</v>
      </c>
      <c r="D71" s="84" t="s">
        <v>267</v>
      </c>
      <c r="E71" s="10" t="s">
        <v>57</v>
      </c>
      <c r="F71" s="10" t="s">
        <v>58</v>
      </c>
      <c r="G71" s="11">
        <v>20000</v>
      </c>
      <c r="H71" s="11">
        <v>20000</v>
      </c>
      <c r="I71" s="20">
        <v>5751.43</v>
      </c>
    </row>
    <row r="72" spans="1:9" s="1" customFormat="1" ht="30">
      <c r="A72" s="84" t="s">
        <v>268</v>
      </c>
      <c r="B72" s="12" t="s">
        <v>11</v>
      </c>
      <c r="C72" s="10" t="s">
        <v>35</v>
      </c>
      <c r="D72" s="84" t="s">
        <v>267</v>
      </c>
      <c r="E72" s="10" t="s">
        <v>59</v>
      </c>
      <c r="F72" s="10" t="s">
        <v>315</v>
      </c>
      <c r="G72" s="11">
        <v>268000</v>
      </c>
      <c r="H72" s="11">
        <v>208000</v>
      </c>
      <c r="I72" s="20">
        <v>187430.6</v>
      </c>
    </row>
    <row r="73" spans="1:9" s="1" customFormat="1" ht="45" customHeight="1">
      <c r="A73" s="84" t="s">
        <v>268</v>
      </c>
      <c r="B73" s="12" t="s">
        <v>11</v>
      </c>
      <c r="C73" s="10" t="s">
        <v>35</v>
      </c>
      <c r="D73" s="84" t="s">
        <v>267</v>
      </c>
      <c r="E73" s="10" t="s">
        <v>61</v>
      </c>
      <c r="F73" s="10" t="s">
        <v>316</v>
      </c>
      <c r="G73" s="11">
        <v>1996500</v>
      </c>
      <c r="H73" s="11">
        <v>1870000</v>
      </c>
      <c r="I73" s="20">
        <v>1269359.46</v>
      </c>
    </row>
    <row r="74" spans="1:9" s="1" customFormat="1" ht="45" customHeight="1">
      <c r="A74" s="84" t="s">
        <v>268</v>
      </c>
      <c r="B74" s="12" t="s">
        <v>11</v>
      </c>
      <c r="C74" s="10" t="s">
        <v>35</v>
      </c>
      <c r="D74" s="84" t="s">
        <v>267</v>
      </c>
      <c r="E74" s="10" t="s">
        <v>63</v>
      </c>
      <c r="F74" s="10" t="s">
        <v>364</v>
      </c>
      <c r="G74" s="11">
        <v>221000</v>
      </c>
      <c r="H74" s="11">
        <v>206000</v>
      </c>
      <c r="I74" s="20">
        <v>167091.22</v>
      </c>
    </row>
    <row r="75" spans="1:9" s="1" customFormat="1" ht="15" customHeight="1">
      <c r="A75" s="84" t="s">
        <v>268</v>
      </c>
      <c r="B75" s="12" t="s">
        <v>11</v>
      </c>
      <c r="C75" s="10" t="s">
        <v>35</v>
      </c>
      <c r="D75" s="84" t="s">
        <v>267</v>
      </c>
      <c r="E75" s="10">
        <v>200200</v>
      </c>
      <c r="F75" s="10" t="s">
        <v>394</v>
      </c>
      <c r="G75" s="11">
        <v>780000</v>
      </c>
      <c r="H75" s="11">
        <v>765000</v>
      </c>
      <c r="I75" s="20">
        <v>582228.89</v>
      </c>
    </row>
    <row r="76" spans="1:9" s="1" customFormat="1" ht="15" customHeight="1">
      <c r="A76" s="84" t="s">
        <v>268</v>
      </c>
      <c r="B76" s="12" t="s">
        <v>11</v>
      </c>
      <c r="C76" s="10" t="s">
        <v>35</v>
      </c>
      <c r="D76" s="84" t="s">
        <v>267</v>
      </c>
      <c r="E76" s="10" t="s">
        <v>65</v>
      </c>
      <c r="F76" s="10" t="s">
        <v>66</v>
      </c>
      <c r="G76" s="11">
        <v>161800</v>
      </c>
      <c r="H76" s="11">
        <v>161800</v>
      </c>
      <c r="I76" s="20">
        <v>56598.37</v>
      </c>
    </row>
    <row r="77" spans="1:9" s="1" customFormat="1" ht="30" customHeight="1">
      <c r="A77" s="84" t="s">
        <v>268</v>
      </c>
      <c r="B77" s="12" t="s">
        <v>11</v>
      </c>
      <c r="C77" s="10" t="s">
        <v>35</v>
      </c>
      <c r="D77" s="84" t="s">
        <v>267</v>
      </c>
      <c r="E77" s="10" t="s">
        <v>67</v>
      </c>
      <c r="F77" s="10" t="s">
        <v>353</v>
      </c>
      <c r="G77" s="11">
        <v>44000</v>
      </c>
      <c r="H77" s="11">
        <v>44000</v>
      </c>
      <c r="I77" s="20">
        <v>1596</v>
      </c>
    </row>
    <row r="78" spans="1:9" s="1" customFormat="1" ht="15" customHeight="1">
      <c r="A78" s="84" t="s">
        <v>268</v>
      </c>
      <c r="B78" s="12" t="s">
        <v>11</v>
      </c>
      <c r="C78" s="10" t="s">
        <v>35</v>
      </c>
      <c r="D78" s="84" t="s">
        <v>267</v>
      </c>
      <c r="E78" s="10">
        <v>200602</v>
      </c>
      <c r="F78" s="10" t="s">
        <v>359</v>
      </c>
      <c r="G78" s="11">
        <v>134000</v>
      </c>
      <c r="H78" s="11">
        <v>104000</v>
      </c>
      <c r="I78" s="20">
        <v>18940.72</v>
      </c>
    </row>
    <row r="79" spans="1:9" s="1" customFormat="1" ht="15" customHeight="1">
      <c r="A79" s="84" t="s">
        <v>268</v>
      </c>
      <c r="B79" s="12" t="s">
        <v>11</v>
      </c>
      <c r="C79" s="10" t="s">
        <v>35</v>
      </c>
      <c r="D79" s="84" t="s">
        <v>267</v>
      </c>
      <c r="E79" s="10" t="s">
        <v>70</v>
      </c>
      <c r="F79" s="10" t="s">
        <v>325</v>
      </c>
      <c r="G79" s="11">
        <v>801000</v>
      </c>
      <c r="H79" s="11">
        <v>750000</v>
      </c>
      <c r="I79" s="20">
        <v>157844.56</v>
      </c>
    </row>
    <row r="80" spans="1:9" s="1" customFormat="1" ht="15" customHeight="1">
      <c r="A80" s="84" t="s">
        <v>268</v>
      </c>
      <c r="B80" s="12" t="s">
        <v>11</v>
      </c>
      <c r="C80" s="10" t="s">
        <v>35</v>
      </c>
      <c r="D80" s="84" t="s">
        <v>267</v>
      </c>
      <c r="E80" s="10">
        <v>201300</v>
      </c>
      <c r="F80" s="10" t="s">
        <v>326</v>
      </c>
      <c r="G80" s="11">
        <v>50000</v>
      </c>
      <c r="H80" s="11">
        <v>50000</v>
      </c>
      <c r="I80" s="20">
        <v>17000</v>
      </c>
    </row>
    <row r="81" spans="1:9" s="1" customFormat="1" ht="15" customHeight="1">
      <c r="A81" s="84" t="s">
        <v>268</v>
      </c>
      <c r="B81" s="12" t="s">
        <v>11</v>
      </c>
      <c r="C81" s="10" t="s">
        <v>35</v>
      </c>
      <c r="D81" s="84" t="s">
        <v>267</v>
      </c>
      <c r="E81" s="10">
        <v>201400</v>
      </c>
      <c r="F81" s="10" t="s">
        <v>327</v>
      </c>
      <c r="G81" s="11">
        <v>100000</v>
      </c>
      <c r="H81" s="11">
        <v>90000</v>
      </c>
      <c r="I81" s="20">
        <v>1710</v>
      </c>
    </row>
    <row r="82" spans="1:9" s="1" customFormat="1" ht="75.75" customHeight="1">
      <c r="A82" s="84" t="s">
        <v>268</v>
      </c>
      <c r="B82" s="12" t="s">
        <v>11</v>
      </c>
      <c r="C82" s="10" t="s">
        <v>35</v>
      </c>
      <c r="D82" s="84" t="s">
        <v>267</v>
      </c>
      <c r="E82" s="10" t="s">
        <v>72</v>
      </c>
      <c r="F82" s="10" t="s">
        <v>328</v>
      </c>
      <c r="G82" s="11">
        <v>243650</v>
      </c>
      <c r="H82" s="11">
        <v>243650</v>
      </c>
      <c r="I82" s="20">
        <v>42393.9</v>
      </c>
    </row>
    <row r="83" spans="1:9" s="1" customFormat="1" ht="15" customHeight="1">
      <c r="A83" s="84" t="s">
        <v>268</v>
      </c>
      <c r="B83" s="12" t="s">
        <v>11</v>
      </c>
      <c r="C83" s="10" t="s">
        <v>35</v>
      </c>
      <c r="D83" s="84" t="s">
        <v>267</v>
      </c>
      <c r="E83" s="10" t="s">
        <v>73</v>
      </c>
      <c r="F83" s="10" t="s">
        <v>395</v>
      </c>
      <c r="G83" s="11">
        <v>86000</v>
      </c>
      <c r="H83" s="11">
        <v>76000</v>
      </c>
      <c r="I83" s="20">
        <v>51653.82</v>
      </c>
    </row>
    <row r="84" spans="1:9" s="1" customFormat="1" ht="15" customHeight="1">
      <c r="A84" s="84" t="s">
        <v>268</v>
      </c>
      <c r="B84" s="12" t="s">
        <v>11</v>
      </c>
      <c r="C84" s="10" t="s">
        <v>35</v>
      </c>
      <c r="D84" s="84" t="s">
        <v>267</v>
      </c>
      <c r="E84" s="10">
        <v>203004</v>
      </c>
      <c r="F84" s="10" t="s">
        <v>74</v>
      </c>
      <c r="G84" s="11">
        <v>780000</v>
      </c>
      <c r="H84" s="11">
        <v>680000</v>
      </c>
      <c r="I84" s="20">
        <v>568982.55000000005</v>
      </c>
    </row>
    <row r="85" spans="1:9" s="1" customFormat="1" ht="60">
      <c r="A85" s="84" t="s">
        <v>268</v>
      </c>
      <c r="B85" s="12" t="s">
        <v>11</v>
      </c>
      <c r="C85" s="10" t="s">
        <v>35</v>
      </c>
      <c r="D85" s="84" t="s">
        <v>267</v>
      </c>
      <c r="E85" s="10" t="s">
        <v>75</v>
      </c>
      <c r="F85" s="10" t="s">
        <v>396</v>
      </c>
      <c r="G85" s="11">
        <v>7600</v>
      </c>
      <c r="H85" s="11">
        <v>7000</v>
      </c>
      <c r="I85" s="20">
        <v>2283.62</v>
      </c>
    </row>
    <row r="86" spans="1:9" s="1" customFormat="1" ht="30" customHeight="1">
      <c r="A86" s="84" t="s">
        <v>268</v>
      </c>
      <c r="B86" s="12" t="s">
        <v>11</v>
      </c>
      <c r="C86" s="10" t="s">
        <v>35</v>
      </c>
      <c r="D86" s="84" t="s">
        <v>267</v>
      </c>
      <c r="E86" s="10" t="s">
        <v>76</v>
      </c>
      <c r="F86" s="10" t="s">
        <v>356</v>
      </c>
      <c r="G86" s="11">
        <v>200000</v>
      </c>
      <c r="H86" s="11">
        <v>200000</v>
      </c>
      <c r="I86" s="20">
        <v>23800</v>
      </c>
    </row>
    <row r="87" spans="1:9" s="1" customFormat="1" ht="15" customHeight="1">
      <c r="A87" s="84" t="s">
        <v>268</v>
      </c>
      <c r="B87" s="12" t="s">
        <v>11</v>
      </c>
      <c r="C87" s="10" t="s">
        <v>35</v>
      </c>
      <c r="D87" s="84" t="s">
        <v>267</v>
      </c>
      <c r="E87" s="10" t="s">
        <v>78</v>
      </c>
      <c r="F87" s="10" t="s">
        <v>79</v>
      </c>
      <c r="G87" s="11">
        <v>1240</v>
      </c>
      <c r="H87" s="11">
        <v>1240</v>
      </c>
      <c r="I87" s="20">
        <v>1234.3499999999999</v>
      </c>
    </row>
    <row r="88" spans="1:9" s="1" customFormat="1" ht="45" customHeight="1">
      <c r="A88" s="84" t="s">
        <v>268</v>
      </c>
      <c r="B88" s="12" t="s">
        <v>11</v>
      </c>
      <c r="C88" s="10" t="s">
        <v>35</v>
      </c>
      <c r="D88" s="84" t="s">
        <v>267</v>
      </c>
      <c r="E88" s="10" t="s">
        <v>80</v>
      </c>
      <c r="F88" s="10" t="s">
        <v>337</v>
      </c>
      <c r="G88" s="11">
        <v>178760</v>
      </c>
      <c r="H88" s="11">
        <v>138760</v>
      </c>
      <c r="I88" s="20">
        <v>110336</v>
      </c>
    </row>
    <row r="89" spans="1:9" s="1" customFormat="1" ht="75">
      <c r="A89" s="84" t="s">
        <v>268</v>
      </c>
      <c r="B89" s="12" t="s">
        <v>11</v>
      </c>
      <c r="C89" s="10" t="s">
        <v>35</v>
      </c>
      <c r="D89" s="84" t="s">
        <v>267</v>
      </c>
      <c r="E89" s="10" t="s">
        <v>82</v>
      </c>
      <c r="F89" s="10" t="s">
        <v>436</v>
      </c>
      <c r="G89" s="11">
        <v>-180000</v>
      </c>
      <c r="H89" s="11">
        <v>-180000</v>
      </c>
      <c r="I89" s="20">
        <v>-369367.78</v>
      </c>
    </row>
    <row r="90" spans="1:9" s="1" customFormat="1">
      <c r="A90" s="127" t="s">
        <v>83</v>
      </c>
      <c r="B90" s="127"/>
      <c r="C90" s="127"/>
      <c r="D90" s="127"/>
      <c r="E90" s="127"/>
      <c r="F90" s="127"/>
      <c r="G90" s="46">
        <f>SUM(G56:G89)</f>
        <v>46736200</v>
      </c>
      <c r="H90" s="46">
        <f>SUM(H56:H89)</f>
        <v>37631100</v>
      </c>
      <c r="I90" s="11">
        <f>SUM(I56:I89)</f>
        <v>30141786.210000001</v>
      </c>
    </row>
    <row r="91" spans="1:9" s="1" customFormat="1" ht="45">
      <c r="A91" s="10" t="s">
        <v>268</v>
      </c>
      <c r="B91" s="10" t="s">
        <v>11</v>
      </c>
      <c r="C91" s="10">
        <v>540500</v>
      </c>
      <c r="D91" s="10" t="s">
        <v>269</v>
      </c>
      <c r="E91" s="10">
        <v>500400</v>
      </c>
      <c r="F91" s="88" t="s">
        <v>269</v>
      </c>
      <c r="G91" s="42">
        <v>0</v>
      </c>
      <c r="H91" s="11">
        <v>0</v>
      </c>
      <c r="I91" s="20">
        <v>0</v>
      </c>
    </row>
    <row r="92" spans="1:9" s="1" customFormat="1" ht="45" customHeight="1">
      <c r="A92" s="10" t="s">
        <v>268</v>
      </c>
      <c r="B92" s="10" t="s">
        <v>11</v>
      </c>
      <c r="C92" s="10" t="s">
        <v>84</v>
      </c>
      <c r="D92" s="10" t="s">
        <v>270</v>
      </c>
      <c r="E92" s="10" t="s">
        <v>85</v>
      </c>
      <c r="F92" s="10" t="s">
        <v>397</v>
      </c>
      <c r="G92" s="42">
        <v>4343750</v>
      </c>
      <c r="H92" s="11">
        <v>3350500</v>
      </c>
      <c r="I92" s="20">
        <v>3318000</v>
      </c>
    </row>
    <row r="93" spans="1:9" s="1" customFormat="1" ht="105">
      <c r="A93" s="84" t="s">
        <v>268</v>
      </c>
      <c r="B93" s="10" t="s">
        <v>11</v>
      </c>
      <c r="C93" s="10" t="s">
        <v>87</v>
      </c>
      <c r="D93" s="10" t="s">
        <v>88</v>
      </c>
      <c r="E93" s="10" t="s">
        <v>89</v>
      </c>
      <c r="F93" s="10" t="s">
        <v>398</v>
      </c>
      <c r="G93" s="42">
        <v>1450000</v>
      </c>
      <c r="H93" s="11">
        <v>1450000</v>
      </c>
      <c r="I93" s="20">
        <v>516442.66</v>
      </c>
    </row>
    <row r="94" spans="1:9" s="1" customFormat="1" ht="30" customHeight="1">
      <c r="A94" s="84" t="s">
        <v>268</v>
      </c>
      <c r="B94" s="10" t="s">
        <v>11</v>
      </c>
      <c r="C94" s="10" t="s">
        <v>87</v>
      </c>
      <c r="D94" s="10" t="s">
        <v>88</v>
      </c>
      <c r="E94" s="10">
        <v>203030</v>
      </c>
      <c r="F94" s="10" t="s">
        <v>356</v>
      </c>
      <c r="G94" s="42">
        <v>6150000</v>
      </c>
      <c r="H94" s="11">
        <v>5000000</v>
      </c>
      <c r="I94" s="20">
        <v>1715228.46</v>
      </c>
    </row>
    <row r="95" spans="1:9" s="1" customFormat="1" ht="30" customHeight="1">
      <c r="A95" s="119" t="s">
        <v>268</v>
      </c>
      <c r="B95" s="119" t="s">
        <v>11</v>
      </c>
      <c r="C95" s="119" t="s">
        <v>87</v>
      </c>
      <c r="D95" s="119" t="s">
        <v>88</v>
      </c>
      <c r="E95" s="119">
        <v>510124</v>
      </c>
      <c r="F95" s="119" t="s">
        <v>442</v>
      </c>
      <c r="G95" s="42">
        <v>920000</v>
      </c>
      <c r="H95" s="11">
        <v>920000</v>
      </c>
      <c r="I95" s="20">
        <v>120000</v>
      </c>
    </row>
    <row r="96" spans="1:9" s="1" customFormat="1" ht="30">
      <c r="A96" s="84" t="s">
        <v>268</v>
      </c>
      <c r="B96" s="10" t="s">
        <v>11</v>
      </c>
      <c r="C96" s="10" t="s">
        <v>87</v>
      </c>
      <c r="D96" s="10" t="s">
        <v>88</v>
      </c>
      <c r="E96" s="10">
        <v>550204</v>
      </c>
      <c r="F96" s="39" t="s">
        <v>399</v>
      </c>
      <c r="G96" s="11">
        <v>50000</v>
      </c>
      <c r="H96" s="11">
        <v>50000</v>
      </c>
      <c r="I96" s="20">
        <v>0</v>
      </c>
    </row>
    <row r="97" spans="1:9" s="1" customFormat="1" ht="45" customHeight="1">
      <c r="A97" s="84" t="s">
        <v>268</v>
      </c>
      <c r="B97" s="10" t="s">
        <v>11</v>
      </c>
      <c r="C97" s="10" t="s">
        <v>87</v>
      </c>
      <c r="D97" s="10" t="s">
        <v>88</v>
      </c>
      <c r="E97" s="10" t="s">
        <v>90</v>
      </c>
      <c r="F97" s="10" t="s">
        <v>400</v>
      </c>
      <c r="G97" s="11">
        <v>15500000</v>
      </c>
      <c r="H97" s="11">
        <v>11500000</v>
      </c>
      <c r="I97" s="20">
        <v>11080745.58</v>
      </c>
    </row>
    <row r="98" spans="1:9" s="1" customFormat="1">
      <c r="A98" s="127" t="s">
        <v>91</v>
      </c>
      <c r="B98" s="127"/>
      <c r="C98" s="127"/>
      <c r="D98" s="127"/>
      <c r="E98" s="127"/>
      <c r="F98" s="127"/>
      <c r="G98" s="11">
        <f>SUM(G91:G97)</f>
        <v>28413750</v>
      </c>
      <c r="H98" s="11">
        <f>SUM(H91:H97)</f>
        <v>22270500</v>
      </c>
      <c r="I98" s="11">
        <f>SUM(I91:I97)</f>
        <v>16750416.699999999</v>
      </c>
    </row>
    <row r="99" spans="1:9" s="1" customFormat="1" ht="45">
      <c r="A99" s="10" t="s">
        <v>268</v>
      </c>
      <c r="B99" s="10" t="s">
        <v>11</v>
      </c>
      <c r="C99" s="10" t="s">
        <v>92</v>
      </c>
      <c r="D99" s="10" t="s">
        <v>271</v>
      </c>
      <c r="E99" s="10" t="s">
        <v>93</v>
      </c>
      <c r="F99" s="10" t="s">
        <v>401</v>
      </c>
      <c r="G99" s="11">
        <v>10000</v>
      </c>
      <c r="H99" s="11">
        <v>8500</v>
      </c>
      <c r="I99" s="20">
        <v>5414</v>
      </c>
    </row>
    <row r="100" spans="1:9" s="1" customFormat="1" ht="45">
      <c r="A100" s="10" t="s">
        <v>268</v>
      </c>
      <c r="B100" s="10" t="s">
        <v>11</v>
      </c>
      <c r="C100" s="10" t="s">
        <v>92</v>
      </c>
      <c r="D100" s="84" t="s">
        <v>271</v>
      </c>
      <c r="E100" s="10" t="s">
        <v>94</v>
      </c>
      <c r="F100" s="10" t="s">
        <v>402</v>
      </c>
      <c r="G100" s="11">
        <v>16600000</v>
      </c>
      <c r="H100" s="11">
        <v>12570000</v>
      </c>
      <c r="I100" s="20">
        <v>8816460.5</v>
      </c>
    </row>
    <row r="101" spans="1:9" s="1" customFormat="1">
      <c r="A101" s="127" t="s">
        <v>95</v>
      </c>
      <c r="B101" s="127"/>
      <c r="C101" s="127"/>
      <c r="D101" s="127"/>
      <c r="E101" s="127"/>
      <c r="F101" s="127"/>
      <c r="G101" s="11">
        <f>SUM(G99:G100)</f>
        <v>16610000</v>
      </c>
      <c r="H101" s="11">
        <f t="shared" ref="H101:I101" si="1">SUM(H99:H100)</f>
        <v>12578500</v>
      </c>
      <c r="I101" s="11">
        <f t="shared" si="1"/>
        <v>8821874.5</v>
      </c>
    </row>
    <row r="102" spans="1:9" s="1" customFormat="1" ht="15" customHeight="1">
      <c r="A102" s="10" t="s">
        <v>268</v>
      </c>
      <c r="B102" s="10" t="s">
        <v>11</v>
      </c>
      <c r="C102" s="10" t="s">
        <v>96</v>
      </c>
      <c r="D102" s="10" t="s">
        <v>272</v>
      </c>
      <c r="E102" s="10">
        <v>200101</v>
      </c>
      <c r="F102" s="10" t="s">
        <v>48</v>
      </c>
      <c r="G102" s="11">
        <v>48000</v>
      </c>
      <c r="H102" s="11">
        <v>48000</v>
      </c>
      <c r="I102" s="20">
        <v>36863.93</v>
      </c>
    </row>
    <row r="103" spans="1:9" s="1" customFormat="1" ht="30" customHeight="1">
      <c r="A103" s="10" t="s">
        <v>268</v>
      </c>
      <c r="B103" s="10" t="s">
        <v>11</v>
      </c>
      <c r="C103" s="10" t="s">
        <v>96</v>
      </c>
      <c r="D103" s="84" t="s">
        <v>272</v>
      </c>
      <c r="E103" s="10">
        <v>200102</v>
      </c>
      <c r="F103" s="10" t="s">
        <v>311</v>
      </c>
      <c r="G103" s="11">
        <v>16000</v>
      </c>
      <c r="H103" s="11">
        <v>16000</v>
      </c>
      <c r="I103" s="20">
        <v>8772.67</v>
      </c>
    </row>
    <row r="104" spans="1:9" s="1" customFormat="1" ht="30" customHeight="1">
      <c r="A104" s="84" t="s">
        <v>268</v>
      </c>
      <c r="B104" s="10" t="s">
        <v>11</v>
      </c>
      <c r="C104" s="10" t="s">
        <v>96</v>
      </c>
      <c r="D104" s="84" t="s">
        <v>272</v>
      </c>
      <c r="E104" s="10" t="s">
        <v>50</v>
      </c>
      <c r="F104" s="10" t="s">
        <v>375</v>
      </c>
      <c r="G104" s="11">
        <v>100000</v>
      </c>
      <c r="H104" s="11">
        <v>85000</v>
      </c>
      <c r="I104" s="20">
        <v>43031.69</v>
      </c>
    </row>
    <row r="105" spans="1:9" s="1" customFormat="1" ht="15" customHeight="1">
      <c r="A105" s="84" t="s">
        <v>268</v>
      </c>
      <c r="B105" s="10" t="s">
        <v>11</v>
      </c>
      <c r="C105" s="10" t="s">
        <v>96</v>
      </c>
      <c r="D105" s="84" t="s">
        <v>272</v>
      </c>
      <c r="E105" s="10" t="s">
        <v>52</v>
      </c>
      <c r="F105" s="88" t="s">
        <v>313</v>
      </c>
      <c r="G105" s="11">
        <v>15000</v>
      </c>
      <c r="H105" s="11">
        <v>12000</v>
      </c>
      <c r="I105" s="20">
        <v>10454.94</v>
      </c>
    </row>
    <row r="106" spans="1:9" s="1" customFormat="1" ht="15" customHeight="1">
      <c r="A106" s="84" t="s">
        <v>268</v>
      </c>
      <c r="B106" s="10" t="s">
        <v>11</v>
      </c>
      <c r="C106" s="10" t="s">
        <v>96</v>
      </c>
      <c r="D106" s="84" t="s">
        <v>272</v>
      </c>
      <c r="E106" s="10">
        <v>200105</v>
      </c>
      <c r="F106" s="88" t="s">
        <v>314</v>
      </c>
      <c r="G106" s="11">
        <v>30000</v>
      </c>
      <c r="H106" s="11">
        <v>22000</v>
      </c>
      <c r="I106" s="20">
        <v>9531.42</v>
      </c>
    </row>
    <row r="107" spans="1:9" s="1" customFormat="1" ht="15" customHeight="1">
      <c r="A107" s="84" t="s">
        <v>268</v>
      </c>
      <c r="B107" s="10" t="s">
        <v>11</v>
      </c>
      <c r="C107" s="10" t="s">
        <v>96</v>
      </c>
      <c r="D107" s="84" t="s">
        <v>272</v>
      </c>
      <c r="E107" s="10">
        <v>200106</v>
      </c>
      <c r="F107" s="88" t="s">
        <v>56</v>
      </c>
      <c r="G107" s="11">
        <v>1000</v>
      </c>
      <c r="H107" s="11">
        <v>1000</v>
      </c>
      <c r="I107" s="20">
        <v>349</v>
      </c>
    </row>
    <row r="108" spans="1:9" s="1" customFormat="1" ht="30" customHeight="1">
      <c r="A108" s="84" t="s">
        <v>268</v>
      </c>
      <c r="B108" s="10" t="s">
        <v>11</v>
      </c>
      <c r="C108" s="10" t="s">
        <v>96</v>
      </c>
      <c r="D108" s="84" t="s">
        <v>272</v>
      </c>
      <c r="E108" s="10" t="s">
        <v>59</v>
      </c>
      <c r="F108" s="10" t="s">
        <v>315</v>
      </c>
      <c r="G108" s="11">
        <v>15000</v>
      </c>
      <c r="H108" s="11">
        <v>13000</v>
      </c>
      <c r="I108" s="20">
        <v>7574.25</v>
      </c>
    </row>
    <row r="109" spans="1:9" s="1" customFormat="1" ht="45" customHeight="1">
      <c r="A109" s="84" t="s">
        <v>268</v>
      </c>
      <c r="B109" s="10" t="s">
        <v>11</v>
      </c>
      <c r="C109" s="10" t="s">
        <v>96</v>
      </c>
      <c r="D109" s="84" t="s">
        <v>272</v>
      </c>
      <c r="E109" s="10" t="s">
        <v>61</v>
      </c>
      <c r="F109" s="10" t="s">
        <v>316</v>
      </c>
      <c r="G109" s="11">
        <v>370000</v>
      </c>
      <c r="H109" s="11">
        <v>270000</v>
      </c>
      <c r="I109" s="20">
        <v>225363.52</v>
      </c>
    </row>
    <row r="110" spans="1:9" s="1" customFormat="1" ht="45" customHeight="1">
      <c r="A110" s="84" t="s">
        <v>268</v>
      </c>
      <c r="B110" s="10" t="s">
        <v>11</v>
      </c>
      <c r="C110" s="10" t="s">
        <v>96</v>
      </c>
      <c r="D110" s="84" t="s">
        <v>272</v>
      </c>
      <c r="E110" s="10" t="s">
        <v>63</v>
      </c>
      <c r="F110" s="10" t="s">
        <v>369</v>
      </c>
      <c r="G110" s="11">
        <v>10000</v>
      </c>
      <c r="H110" s="11">
        <v>10000</v>
      </c>
      <c r="I110" s="20">
        <v>4311.1899999999996</v>
      </c>
    </row>
    <row r="111" spans="1:9" s="1" customFormat="1" ht="15" customHeight="1">
      <c r="A111" s="84" t="s">
        <v>268</v>
      </c>
      <c r="B111" s="10" t="s">
        <v>11</v>
      </c>
      <c r="C111" s="10" t="s">
        <v>96</v>
      </c>
      <c r="D111" s="84" t="s">
        <v>272</v>
      </c>
      <c r="E111" s="10" t="s">
        <v>65</v>
      </c>
      <c r="F111" s="10" t="s">
        <v>66</v>
      </c>
      <c r="G111" s="11">
        <v>16000</v>
      </c>
      <c r="H111" s="11">
        <v>16000</v>
      </c>
      <c r="I111" s="20">
        <v>0</v>
      </c>
    </row>
    <row r="112" spans="1:9" s="1" customFormat="1" ht="30">
      <c r="A112" s="84" t="s">
        <v>268</v>
      </c>
      <c r="B112" s="10" t="s">
        <v>11</v>
      </c>
      <c r="C112" s="10" t="s">
        <v>96</v>
      </c>
      <c r="D112" s="84" t="s">
        <v>272</v>
      </c>
      <c r="E112" s="10">
        <v>203030</v>
      </c>
      <c r="F112" s="10" t="s">
        <v>356</v>
      </c>
      <c r="G112" s="11">
        <v>4000</v>
      </c>
      <c r="H112" s="11">
        <v>4000</v>
      </c>
      <c r="I112" s="20">
        <v>3510.5</v>
      </c>
    </row>
    <row r="113" spans="1:9" s="1" customFormat="1">
      <c r="A113" s="128" t="s">
        <v>98</v>
      </c>
      <c r="B113" s="128"/>
      <c r="C113" s="128"/>
      <c r="D113" s="128"/>
      <c r="E113" s="128"/>
      <c r="F113" s="128"/>
      <c r="G113" s="35">
        <f>SUM(G102:G112)</f>
        <v>625000</v>
      </c>
      <c r="H113" s="35">
        <f>SUM(H102:H112)</f>
        <v>497000</v>
      </c>
      <c r="I113" s="35">
        <f>SUM(I102:I112)</f>
        <v>349763.11</v>
      </c>
    </row>
    <row r="114" spans="1:9" s="1" customFormat="1" ht="45">
      <c r="A114" s="10" t="s">
        <v>268</v>
      </c>
      <c r="B114" s="10" t="s">
        <v>11</v>
      </c>
      <c r="C114" s="10" t="s">
        <v>99</v>
      </c>
      <c r="D114" s="10" t="s">
        <v>273</v>
      </c>
      <c r="E114" s="10">
        <v>20101</v>
      </c>
      <c r="F114" s="10" t="s">
        <v>48</v>
      </c>
      <c r="G114" s="11">
        <v>17810</v>
      </c>
      <c r="H114" s="11">
        <v>17810</v>
      </c>
      <c r="I114" s="20">
        <v>8631.19</v>
      </c>
    </row>
    <row r="115" spans="1:9" s="1" customFormat="1" ht="45">
      <c r="A115" s="10" t="s">
        <v>268</v>
      </c>
      <c r="B115" s="10" t="s">
        <v>11</v>
      </c>
      <c r="C115" s="10" t="s">
        <v>99</v>
      </c>
      <c r="D115" s="84" t="s">
        <v>273</v>
      </c>
      <c r="E115" s="10">
        <v>200102</v>
      </c>
      <c r="F115" s="10" t="s">
        <v>360</v>
      </c>
      <c r="G115" s="11">
        <v>5850</v>
      </c>
      <c r="H115" s="11">
        <v>5850</v>
      </c>
      <c r="I115" s="20">
        <v>3244.12</v>
      </c>
    </row>
    <row r="116" spans="1:9" s="1" customFormat="1" ht="45">
      <c r="A116" s="84" t="s">
        <v>268</v>
      </c>
      <c r="B116" s="10" t="s">
        <v>11</v>
      </c>
      <c r="C116" s="10" t="s">
        <v>99</v>
      </c>
      <c r="D116" s="84" t="s">
        <v>273</v>
      </c>
      <c r="E116" s="10" t="s">
        <v>50</v>
      </c>
      <c r="F116" s="88" t="s">
        <v>375</v>
      </c>
      <c r="G116" s="11">
        <v>120900</v>
      </c>
      <c r="H116" s="11">
        <v>110900</v>
      </c>
      <c r="I116" s="20">
        <v>110205.45</v>
      </c>
    </row>
    <row r="117" spans="1:9" s="1" customFormat="1" ht="45">
      <c r="A117" s="84" t="s">
        <v>268</v>
      </c>
      <c r="B117" s="10" t="s">
        <v>11</v>
      </c>
      <c r="C117" s="10" t="s">
        <v>99</v>
      </c>
      <c r="D117" s="84" t="s">
        <v>273</v>
      </c>
      <c r="E117" s="10" t="s">
        <v>52</v>
      </c>
      <c r="F117" s="88" t="s">
        <v>313</v>
      </c>
      <c r="G117" s="11">
        <v>31000</v>
      </c>
      <c r="H117" s="11">
        <v>25000</v>
      </c>
      <c r="I117" s="20">
        <v>23237.34</v>
      </c>
    </row>
    <row r="118" spans="1:9" s="1" customFormat="1" ht="45">
      <c r="A118" s="84" t="s">
        <v>268</v>
      </c>
      <c r="B118" s="10" t="s">
        <v>11</v>
      </c>
      <c r="C118" s="10" t="s">
        <v>99</v>
      </c>
      <c r="D118" s="84" t="s">
        <v>273</v>
      </c>
      <c r="E118" s="10">
        <v>200105</v>
      </c>
      <c r="F118" s="88" t="s">
        <v>314</v>
      </c>
      <c r="G118" s="11">
        <v>102000</v>
      </c>
      <c r="H118" s="11">
        <v>79000</v>
      </c>
      <c r="I118" s="20">
        <v>37761.82</v>
      </c>
    </row>
    <row r="119" spans="1:9" s="1" customFormat="1" ht="45">
      <c r="A119" s="84" t="s">
        <v>268</v>
      </c>
      <c r="B119" s="10" t="s">
        <v>11</v>
      </c>
      <c r="C119" s="10" t="s">
        <v>99</v>
      </c>
      <c r="D119" s="84" t="s">
        <v>273</v>
      </c>
      <c r="E119" s="10" t="s">
        <v>55</v>
      </c>
      <c r="F119" s="10" t="s">
        <v>56</v>
      </c>
      <c r="G119" s="11">
        <v>14330</v>
      </c>
      <c r="H119" s="11">
        <v>14330</v>
      </c>
      <c r="I119" s="20">
        <v>0</v>
      </c>
    </row>
    <row r="120" spans="1:9" s="1" customFormat="1" ht="45">
      <c r="A120" s="84" t="s">
        <v>268</v>
      </c>
      <c r="B120" s="10" t="s">
        <v>11</v>
      </c>
      <c r="C120" s="10" t="s">
        <v>99</v>
      </c>
      <c r="D120" s="84" t="s">
        <v>273</v>
      </c>
      <c r="E120" s="10" t="s">
        <v>59</v>
      </c>
      <c r="F120" s="10" t="s">
        <v>315</v>
      </c>
      <c r="G120" s="11">
        <v>23000</v>
      </c>
      <c r="H120" s="11">
        <v>17000</v>
      </c>
      <c r="I120" s="20">
        <v>16760.25</v>
      </c>
    </row>
    <row r="121" spans="1:9" s="1" customFormat="1" ht="45" customHeight="1">
      <c r="A121" s="84" t="s">
        <v>268</v>
      </c>
      <c r="B121" s="10" t="s">
        <v>11</v>
      </c>
      <c r="C121" s="10" t="s">
        <v>99</v>
      </c>
      <c r="D121" s="84" t="s">
        <v>273</v>
      </c>
      <c r="E121" s="10" t="s">
        <v>61</v>
      </c>
      <c r="F121" s="88" t="s">
        <v>316</v>
      </c>
      <c r="G121" s="11">
        <v>128980</v>
      </c>
      <c r="H121" s="11">
        <v>108980</v>
      </c>
      <c r="I121" s="20">
        <v>67374.86</v>
      </c>
    </row>
    <row r="122" spans="1:9" s="1" customFormat="1" ht="45" customHeight="1">
      <c r="A122" s="84" t="s">
        <v>268</v>
      </c>
      <c r="B122" s="10" t="s">
        <v>11</v>
      </c>
      <c r="C122" s="10" t="s">
        <v>99</v>
      </c>
      <c r="D122" s="84" t="s">
        <v>273</v>
      </c>
      <c r="E122" s="10">
        <v>200130</v>
      </c>
      <c r="F122" s="88" t="s">
        <v>369</v>
      </c>
      <c r="G122" s="11">
        <v>39650</v>
      </c>
      <c r="H122" s="11">
        <v>39650</v>
      </c>
      <c r="I122" s="20">
        <v>28037.77</v>
      </c>
    </row>
    <row r="123" spans="1:9" s="1" customFormat="1" ht="45">
      <c r="A123" s="84" t="s">
        <v>268</v>
      </c>
      <c r="B123" s="10" t="s">
        <v>11</v>
      </c>
      <c r="C123" s="10" t="s">
        <v>99</v>
      </c>
      <c r="D123" s="84" t="s">
        <v>273</v>
      </c>
      <c r="E123" s="10">
        <v>200200</v>
      </c>
      <c r="F123" s="10" t="s">
        <v>318</v>
      </c>
      <c r="G123" s="11">
        <v>73370</v>
      </c>
      <c r="H123" s="11">
        <v>73370</v>
      </c>
      <c r="I123" s="20">
        <v>46971.26</v>
      </c>
    </row>
    <row r="124" spans="1:9" s="1" customFormat="1" ht="45">
      <c r="A124" s="84" t="s">
        <v>268</v>
      </c>
      <c r="B124" s="10" t="s">
        <v>11</v>
      </c>
      <c r="C124" s="10" t="s">
        <v>99</v>
      </c>
      <c r="D124" s="84" t="s">
        <v>273</v>
      </c>
      <c r="E124" s="10">
        <v>200404</v>
      </c>
      <c r="F124" s="39" t="s">
        <v>320</v>
      </c>
      <c r="G124" s="11">
        <v>4100</v>
      </c>
      <c r="H124" s="11">
        <v>4100</v>
      </c>
      <c r="I124" s="20">
        <v>0</v>
      </c>
    </row>
    <row r="125" spans="1:9" s="1" customFormat="1" ht="45">
      <c r="A125" s="84" t="s">
        <v>268</v>
      </c>
      <c r="B125" s="10" t="s">
        <v>11</v>
      </c>
      <c r="C125" s="10" t="s">
        <v>99</v>
      </c>
      <c r="D125" s="84" t="s">
        <v>273</v>
      </c>
      <c r="E125" s="10">
        <v>200501</v>
      </c>
      <c r="F125" s="39" t="s">
        <v>377</v>
      </c>
      <c r="G125" s="11">
        <v>49540</v>
      </c>
      <c r="H125" s="11">
        <v>49540</v>
      </c>
      <c r="I125" s="20">
        <v>45961.8</v>
      </c>
    </row>
    <row r="126" spans="1:9" s="1" customFormat="1" ht="45">
      <c r="A126" s="84" t="s">
        <v>268</v>
      </c>
      <c r="B126" s="10" t="s">
        <v>11</v>
      </c>
      <c r="C126" s="10" t="s">
        <v>99</v>
      </c>
      <c r="D126" s="84" t="s">
        <v>273</v>
      </c>
      <c r="E126" s="10" t="s">
        <v>65</v>
      </c>
      <c r="F126" s="10" t="s">
        <v>66</v>
      </c>
      <c r="G126" s="11">
        <v>18400</v>
      </c>
      <c r="H126" s="11">
        <v>18400</v>
      </c>
      <c r="I126" s="20">
        <v>12292.85</v>
      </c>
    </row>
    <row r="127" spans="1:9" s="1" customFormat="1" ht="45">
      <c r="A127" s="84" t="s">
        <v>268</v>
      </c>
      <c r="B127" s="10" t="s">
        <v>11</v>
      </c>
      <c r="C127" s="10" t="s">
        <v>99</v>
      </c>
      <c r="D127" s="84" t="s">
        <v>273</v>
      </c>
      <c r="E127" s="10">
        <v>200900</v>
      </c>
      <c r="F127" s="39" t="s">
        <v>115</v>
      </c>
      <c r="G127" s="11">
        <v>320</v>
      </c>
      <c r="H127" s="11">
        <v>320</v>
      </c>
      <c r="I127" s="20">
        <v>0</v>
      </c>
    </row>
    <row r="128" spans="1:9" s="1" customFormat="1" ht="45">
      <c r="A128" s="84" t="s">
        <v>268</v>
      </c>
      <c r="B128" s="10" t="s">
        <v>11</v>
      </c>
      <c r="C128" s="10" t="s">
        <v>99</v>
      </c>
      <c r="D128" s="84" t="s">
        <v>273</v>
      </c>
      <c r="E128" s="10">
        <v>201300</v>
      </c>
      <c r="F128" s="10" t="s">
        <v>326</v>
      </c>
      <c r="G128" s="11">
        <v>25000</v>
      </c>
      <c r="H128" s="11">
        <v>25000</v>
      </c>
      <c r="I128" s="20">
        <v>0</v>
      </c>
    </row>
    <row r="129" spans="1:10" s="1" customFormat="1" ht="45">
      <c r="A129" s="84" t="s">
        <v>268</v>
      </c>
      <c r="B129" s="10" t="s">
        <v>11</v>
      </c>
      <c r="C129" s="10" t="s">
        <v>99</v>
      </c>
      <c r="D129" s="84" t="s">
        <v>273</v>
      </c>
      <c r="E129" s="10">
        <v>201400</v>
      </c>
      <c r="F129" s="39" t="s">
        <v>327</v>
      </c>
      <c r="G129" s="11">
        <v>750</v>
      </c>
      <c r="H129" s="11">
        <v>750</v>
      </c>
      <c r="I129" s="20">
        <v>0</v>
      </c>
    </row>
    <row r="130" spans="1:10" s="1" customFormat="1" ht="45">
      <c r="A130" s="84" t="s">
        <v>268</v>
      </c>
      <c r="B130" s="10" t="s">
        <v>11</v>
      </c>
      <c r="C130" s="10" t="s">
        <v>99</v>
      </c>
      <c r="D130" s="84" t="s">
        <v>273</v>
      </c>
      <c r="E130" s="10">
        <v>203003</v>
      </c>
      <c r="F130" s="39" t="s">
        <v>330</v>
      </c>
      <c r="G130" s="11">
        <v>30000</v>
      </c>
      <c r="H130" s="11">
        <v>30000</v>
      </c>
      <c r="I130" s="20">
        <v>89.92</v>
      </c>
    </row>
    <row r="131" spans="1:10" s="1" customFormat="1" ht="45">
      <c r="A131" s="84" t="s">
        <v>268</v>
      </c>
      <c r="B131" s="10" t="s">
        <v>11</v>
      </c>
      <c r="C131" s="10" t="s">
        <v>99</v>
      </c>
      <c r="D131" s="84" t="s">
        <v>273</v>
      </c>
      <c r="E131" s="10">
        <v>203030</v>
      </c>
      <c r="F131" s="39" t="s">
        <v>356</v>
      </c>
      <c r="G131" s="11">
        <v>0</v>
      </c>
      <c r="H131" s="11">
        <v>0</v>
      </c>
      <c r="I131" s="20">
        <v>0</v>
      </c>
    </row>
    <row r="132" spans="1:10" s="1" customFormat="1" ht="45">
      <c r="A132" s="84" t="s">
        <v>268</v>
      </c>
      <c r="B132" s="10" t="s">
        <v>11</v>
      </c>
      <c r="C132" s="10">
        <v>610500</v>
      </c>
      <c r="D132" s="84" t="s">
        <v>273</v>
      </c>
      <c r="E132" s="10">
        <v>510101</v>
      </c>
      <c r="F132" s="10" t="s">
        <v>397</v>
      </c>
      <c r="G132" s="11">
        <v>2969000</v>
      </c>
      <c r="H132" s="11">
        <v>2428400</v>
      </c>
      <c r="I132" s="20">
        <v>2428400</v>
      </c>
      <c r="J132" s="85"/>
    </row>
    <row r="133" spans="1:10" s="1" customFormat="1" ht="45">
      <c r="A133" s="84" t="s">
        <v>268</v>
      </c>
      <c r="B133" s="83" t="s">
        <v>11</v>
      </c>
      <c r="C133" s="83">
        <v>615000</v>
      </c>
      <c r="D133" s="83" t="s">
        <v>274</v>
      </c>
      <c r="E133" s="83">
        <v>200101</v>
      </c>
      <c r="F133" s="39" t="s">
        <v>48</v>
      </c>
      <c r="G133" s="11">
        <v>9000</v>
      </c>
      <c r="H133" s="11">
        <v>9000</v>
      </c>
      <c r="I133" s="20">
        <v>2393.59</v>
      </c>
    </row>
    <row r="134" spans="1:10" s="1" customFormat="1" ht="45">
      <c r="A134" s="84" t="s">
        <v>268</v>
      </c>
      <c r="B134" s="83" t="s">
        <v>11</v>
      </c>
      <c r="C134" s="83">
        <v>615000</v>
      </c>
      <c r="D134" s="84" t="s">
        <v>274</v>
      </c>
      <c r="E134" s="83">
        <v>200102</v>
      </c>
      <c r="F134" s="39" t="s">
        <v>311</v>
      </c>
      <c r="G134" s="11">
        <v>4500</v>
      </c>
      <c r="H134" s="11">
        <v>4500</v>
      </c>
      <c r="I134" s="20">
        <v>2923.35</v>
      </c>
    </row>
    <row r="135" spans="1:10" s="1" customFormat="1" ht="45">
      <c r="A135" s="84" t="s">
        <v>268</v>
      </c>
      <c r="B135" s="83" t="s">
        <v>11</v>
      </c>
      <c r="C135" s="83">
        <v>615000</v>
      </c>
      <c r="D135" s="84" t="s">
        <v>274</v>
      </c>
      <c r="E135" s="83">
        <v>200109</v>
      </c>
      <c r="F135" s="39" t="s">
        <v>316</v>
      </c>
      <c r="G135" s="11">
        <v>72000</v>
      </c>
      <c r="H135" s="11">
        <v>62500</v>
      </c>
      <c r="I135" s="20">
        <v>42603.08</v>
      </c>
    </row>
    <row r="136" spans="1:10" s="1" customFormat="1" ht="45">
      <c r="A136" s="84" t="s">
        <v>268</v>
      </c>
      <c r="B136" s="83" t="s">
        <v>11</v>
      </c>
      <c r="C136" s="83">
        <v>615000</v>
      </c>
      <c r="D136" s="84" t="s">
        <v>274</v>
      </c>
      <c r="E136" s="83">
        <v>200130</v>
      </c>
      <c r="F136" s="39" t="s">
        <v>403</v>
      </c>
      <c r="G136" s="11">
        <v>8000</v>
      </c>
      <c r="H136" s="11">
        <v>8000</v>
      </c>
      <c r="I136" s="20">
        <v>0</v>
      </c>
    </row>
    <row r="137" spans="1:10" s="1" customFormat="1" ht="45">
      <c r="A137" s="84" t="s">
        <v>268</v>
      </c>
      <c r="B137" s="83" t="s">
        <v>11</v>
      </c>
      <c r="C137" s="83">
        <v>615000</v>
      </c>
      <c r="D137" s="84" t="s">
        <v>274</v>
      </c>
      <c r="E137" s="83">
        <v>200530</v>
      </c>
      <c r="F137" s="39" t="s">
        <v>66</v>
      </c>
      <c r="G137" s="11">
        <v>7000</v>
      </c>
      <c r="H137" s="11">
        <v>7000</v>
      </c>
      <c r="I137" s="20">
        <v>5527.42</v>
      </c>
    </row>
    <row r="138" spans="1:10" s="1" customFormat="1">
      <c r="A138" s="128" t="s">
        <v>100</v>
      </c>
      <c r="B138" s="128"/>
      <c r="C138" s="128"/>
      <c r="D138" s="128"/>
      <c r="E138" s="128"/>
      <c r="F138" s="128"/>
      <c r="G138" s="35">
        <f>SUM(G114:G137)</f>
        <v>3754500</v>
      </c>
      <c r="H138" s="35">
        <f>SUM(H114:H137)</f>
        <v>3139400</v>
      </c>
      <c r="I138" s="35">
        <f>SUM(I114:I137)</f>
        <v>2882416.07</v>
      </c>
    </row>
    <row r="139" spans="1:10" s="1" customFormat="1" ht="30" customHeight="1">
      <c r="A139" s="10" t="s">
        <v>268</v>
      </c>
      <c r="B139" s="10" t="s">
        <v>11</v>
      </c>
      <c r="C139" s="10" t="s">
        <v>101</v>
      </c>
      <c r="D139" s="10" t="s">
        <v>275</v>
      </c>
      <c r="E139" s="10">
        <v>100115</v>
      </c>
      <c r="F139" s="10" t="s">
        <v>404</v>
      </c>
      <c r="G139" s="11">
        <v>393500</v>
      </c>
      <c r="H139" s="11">
        <v>294000</v>
      </c>
      <c r="I139" s="20">
        <v>220159</v>
      </c>
    </row>
    <row r="140" spans="1:10" s="1" customFormat="1" ht="30" customHeight="1">
      <c r="A140" s="10" t="s">
        <v>268</v>
      </c>
      <c r="B140" s="10" t="s">
        <v>11</v>
      </c>
      <c r="C140" s="10" t="s">
        <v>101</v>
      </c>
      <c r="D140" s="84" t="s">
        <v>275</v>
      </c>
      <c r="E140" s="10">
        <v>100130</v>
      </c>
      <c r="F140" s="10" t="s">
        <v>307</v>
      </c>
      <c r="G140" s="11">
        <v>105000</v>
      </c>
      <c r="H140" s="11">
        <v>78800</v>
      </c>
      <c r="I140" s="20">
        <v>69120</v>
      </c>
    </row>
    <row r="141" spans="1:10" s="1" customFormat="1" ht="30" customHeight="1">
      <c r="A141" s="84" t="s">
        <v>268</v>
      </c>
      <c r="B141" s="10" t="s">
        <v>11</v>
      </c>
      <c r="C141" s="10" t="s">
        <v>101</v>
      </c>
      <c r="D141" s="84" t="s">
        <v>275</v>
      </c>
      <c r="E141" s="10">
        <v>100307</v>
      </c>
      <c r="F141" s="10" t="s">
        <v>310</v>
      </c>
      <c r="G141" s="11">
        <v>2000</v>
      </c>
      <c r="H141" s="11">
        <v>1500</v>
      </c>
      <c r="I141" s="20">
        <v>688</v>
      </c>
    </row>
    <row r="142" spans="1:10" s="1" customFormat="1" ht="15" customHeight="1">
      <c r="A142" s="84" t="s">
        <v>268</v>
      </c>
      <c r="B142" s="10" t="s">
        <v>11</v>
      </c>
      <c r="C142" s="10" t="s">
        <v>101</v>
      </c>
      <c r="D142" s="84" t="s">
        <v>275</v>
      </c>
      <c r="E142" s="10" t="s">
        <v>47</v>
      </c>
      <c r="F142" s="10" t="s">
        <v>48</v>
      </c>
      <c r="G142" s="11">
        <v>99000</v>
      </c>
      <c r="H142" s="11">
        <v>80500</v>
      </c>
      <c r="I142" s="20">
        <v>58539.41</v>
      </c>
    </row>
    <row r="143" spans="1:10" s="1" customFormat="1" ht="30" customHeight="1">
      <c r="A143" s="84" t="s">
        <v>268</v>
      </c>
      <c r="B143" s="10" t="s">
        <v>11</v>
      </c>
      <c r="C143" s="10" t="s">
        <v>101</v>
      </c>
      <c r="D143" s="84" t="s">
        <v>275</v>
      </c>
      <c r="E143" s="10">
        <v>200102</v>
      </c>
      <c r="F143" s="10" t="s">
        <v>311</v>
      </c>
      <c r="G143" s="11">
        <v>81000</v>
      </c>
      <c r="H143" s="11">
        <v>71500</v>
      </c>
      <c r="I143" s="20">
        <v>35364.550000000003</v>
      </c>
    </row>
    <row r="144" spans="1:10" s="1" customFormat="1" ht="30" customHeight="1">
      <c r="A144" s="84" t="s">
        <v>268</v>
      </c>
      <c r="B144" s="10" t="s">
        <v>11</v>
      </c>
      <c r="C144" s="10" t="s">
        <v>101</v>
      </c>
      <c r="D144" s="84" t="s">
        <v>275</v>
      </c>
      <c r="E144" s="10" t="s">
        <v>50</v>
      </c>
      <c r="F144" s="88" t="s">
        <v>375</v>
      </c>
      <c r="G144" s="11">
        <v>738000</v>
      </c>
      <c r="H144" s="11">
        <v>545000</v>
      </c>
      <c r="I144" s="20">
        <v>392436.92</v>
      </c>
    </row>
    <row r="145" spans="1:9" s="1" customFormat="1" ht="15" customHeight="1">
      <c r="A145" s="84" t="s">
        <v>268</v>
      </c>
      <c r="B145" s="10" t="s">
        <v>11</v>
      </c>
      <c r="C145" s="10" t="s">
        <v>101</v>
      </c>
      <c r="D145" s="84" t="s">
        <v>275</v>
      </c>
      <c r="E145" s="10" t="s">
        <v>52</v>
      </c>
      <c r="F145" s="88" t="s">
        <v>313</v>
      </c>
      <c r="G145" s="11">
        <v>78000</v>
      </c>
      <c r="H145" s="11">
        <v>57000</v>
      </c>
      <c r="I145" s="20">
        <v>44229.38</v>
      </c>
    </row>
    <row r="146" spans="1:9" s="1" customFormat="1" ht="15" customHeight="1">
      <c r="A146" s="84" t="s">
        <v>268</v>
      </c>
      <c r="B146" s="10" t="s">
        <v>11</v>
      </c>
      <c r="C146" s="10" t="s">
        <v>101</v>
      </c>
      <c r="D146" s="84" t="s">
        <v>275</v>
      </c>
      <c r="E146" s="10">
        <v>200105</v>
      </c>
      <c r="F146" s="10" t="s">
        <v>405</v>
      </c>
      <c r="G146" s="11">
        <v>7300</v>
      </c>
      <c r="H146" s="11">
        <v>5300</v>
      </c>
      <c r="I146" s="20">
        <v>0</v>
      </c>
    </row>
    <row r="147" spans="1:9" s="1" customFormat="1" ht="15" customHeight="1">
      <c r="A147" s="84" t="s">
        <v>268</v>
      </c>
      <c r="B147" s="10" t="s">
        <v>11</v>
      </c>
      <c r="C147" s="10" t="s">
        <v>101</v>
      </c>
      <c r="D147" s="84" t="s">
        <v>275</v>
      </c>
      <c r="E147" s="10">
        <v>200106</v>
      </c>
      <c r="F147" s="10" t="s">
        <v>56</v>
      </c>
      <c r="G147" s="11">
        <v>7700</v>
      </c>
      <c r="H147" s="11">
        <v>7700</v>
      </c>
      <c r="I147" s="20">
        <v>0</v>
      </c>
    </row>
    <row r="148" spans="1:9" s="1" customFormat="1" ht="15" customHeight="1">
      <c r="A148" s="84" t="s">
        <v>268</v>
      </c>
      <c r="B148" s="10" t="s">
        <v>11</v>
      </c>
      <c r="C148" s="10" t="s">
        <v>101</v>
      </c>
      <c r="D148" s="84" t="s">
        <v>275</v>
      </c>
      <c r="E148" s="10" t="s">
        <v>57</v>
      </c>
      <c r="F148" s="10" t="s">
        <v>58</v>
      </c>
      <c r="G148" s="11">
        <v>0</v>
      </c>
      <c r="H148" s="11">
        <v>0</v>
      </c>
      <c r="I148" s="20">
        <v>0</v>
      </c>
    </row>
    <row r="149" spans="1:9" s="1" customFormat="1" ht="30" customHeight="1">
      <c r="A149" s="84" t="s">
        <v>268</v>
      </c>
      <c r="B149" s="10" t="s">
        <v>11</v>
      </c>
      <c r="C149" s="10" t="s">
        <v>101</v>
      </c>
      <c r="D149" s="84" t="s">
        <v>275</v>
      </c>
      <c r="E149" s="10" t="s">
        <v>59</v>
      </c>
      <c r="F149" s="88" t="s">
        <v>315</v>
      </c>
      <c r="G149" s="11">
        <v>67000</v>
      </c>
      <c r="H149" s="11">
        <v>54000</v>
      </c>
      <c r="I149" s="20">
        <v>38587.949999999997</v>
      </c>
    </row>
    <row r="150" spans="1:9" s="1" customFormat="1" ht="45" customHeight="1">
      <c r="A150" s="84" t="s">
        <v>268</v>
      </c>
      <c r="B150" s="10" t="s">
        <v>11</v>
      </c>
      <c r="C150" s="10" t="s">
        <v>101</v>
      </c>
      <c r="D150" s="84" t="s">
        <v>275</v>
      </c>
      <c r="E150" s="10" t="s">
        <v>61</v>
      </c>
      <c r="F150" s="88" t="s">
        <v>316</v>
      </c>
      <c r="G150" s="11">
        <v>305000</v>
      </c>
      <c r="H150" s="11">
        <v>257000</v>
      </c>
      <c r="I150" s="20">
        <v>205195.68</v>
      </c>
    </row>
    <row r="151" spans="1:9" s="1" customFormat="1" ht="45" customHeight="1">
      <c r="A151" s="84" t="s">
        <v>268</v>
      </c>
      <c r="B151" s="10" t="s">
        <v>11</v>
      </c>
      <c r="C151" s="10" t="s">
        <v>101</v>
      </c>
      <c r="D151" s="84" t="s">
        <v>275</v>
      </c>
      <c r="E151" s="10" t="s">
        <v>63</v>
      </c>
      <c r="F151" s="10" t="s">
        <v>364</v>
      </c>
      <c r="G151" s="11">
        <v>153000</v>
      </c>
      <c r="H151" s="11">
        <v>119500</v>
      </c>
      <c r="I151" s="20">
        <v>39246.629999999997</v>
      </c>
    </row>
    <row r="152" spans="1:9" s="1" customFormat="1" ht="15" customHeight="1">
      <c r="A152" s="84" t="s">
        <v>268</v>
      </c>
      <c r="B152" s="10" t="s">
        <v>11</v>
      </c>
      <c r="C152" s="10" t="s">
        <v>101</v>
      </c>
      <c r="D152" s="84" t="s">
        <v>275</v>
      </c>
      <c r="E152" s="10" t="s">
        <v>102</v>
      </c>
      <c r="F152" s="10" t="s">
        <v>318</v>
      </c>
      <c r="G152" s="11">
        <v>748900</v>
      </c>
      <c r="H152" s="11">
        <v>748900</v>
      </c>
      <c r="I152" s="20">
        <v>674400.85</v>
      </c>
    </row>
    <row r="153" spans="1:9" s="1" customFormat="1" ht="15" customHeight="1">
      <c r="A153" s="84" t="s">
        <v>268</v>
      </c>
      <c r="B153" s="10" t="s">
        <v>11</v>
      </c>
      <c r="C153" s="10" t="s">
        <v>101</v>
      </c>
      <c r="D153" s="84" t="s">
        <v>275</v>
      </c>
      <c r="E153" s="10">
        <v>200401</v>
      </c>
      <c r="F153" s="10" t="s">
        <v>103</v>
      </c>
      <c r="G153" s="11">
        <v>4500</v>
      </c>
      <c r="H153" s="11">
        <v>2500</v>
      </c>
      <c r="I153" s="20">
        <v>0</v>
      </c>
    </row>
    <row r="154" spans="1:9" s="1" customFormat="1" ht="15" customHeight="1">
      <c r="A154" s="84" t="s">
        <v>268</v>
      </c>
      <c r="B154" s="10" t="s">
        <v>11</v>
      </c>
      <c r="C154" s="10" t="s">
        <v>101</v>
      </c>
      <c r="D154" s="84" t="s">
        <v>275</v>
      </c>
      <c r="E154" s="10">
        <v>200402</v>
      </c>
      <c r="F154" s="10" t="s">
        <v>104</v>
      </c>
      <c r="G154" s="11">
        <v>2500</v>
      </c>
      <c r="H154" s="11">
        <v>2500</v>
      </c>
      <c r="I154" s="20">
        <v>2391.4899999999998</v>
      </c>
    </row>
    <row r="155" spans="1:9" s="1" customFormat="1" ht="15" customHeight="1">
      <c r="A155" s="84" t="s">
        <v>268</v>
      </c>
      <c r="B155" s="10" t="s">
        <v>11</v>
      </c>
      <c r="C155" s="10" t="s">
        <v>101</v>
      </c>
      <c r="D155" s="84" t="s">
        <v>275</v>
      </c>
      <c r="E155" s="10">
        <v>200530</v>
      </c>
      <c r="F155" s="10" t="s">
        <v>66</v>
      </c>
      <c r="G155" s="11">
        <v>369000</v>
      </c>
      <c r="H155" s="11">
        <v>344000</v>
      </c>
      <c r="I155" s="20">
        <v>120429.18</v>
      </c>
    </row>
    <row r="156" spans="1:9" s="1" customFormat="1" ht="30" customHeight="1">
      <c r="A156" s="84" t="s">
        <v>268</v>
      </c>
      <c r="B156" s="10" t="s">
        <v>11</v>
      </c>
      <c r="C156" s="10" t="s">
        <v>101</v>
      </c>
      <c r="D156" s="84" t="s">
        <v>275</v>
      </c>
      <c r="E156" s="10" t="s">
        <v>67</v>
      </c>
      <c r="F156" s="88" t="s">
        <v>323</v>
      </c>
      <c r="G156" s="11">
        <v>47500</v>
      </c>
      <c r="H156" s="11">
        <v>35000</v>
      </c>
      <c r="I156" s="20">
        <v>12175.2</v>
      </c>
    </row>
    <row r="157" spans="1:9" s="1" customFormat="1" ht="30" customHeight="1">
      <c r="A157" s="84" t="s">
        <v>268</v>
      </c>
      <c r="B157" s="10" t="s">
        <v>11</v>
      </c>
      <c r="C157" s="10" t="s">
        <v>101</v>
      </c>
      <c r="D157" s="84" t="s">
        <v>275</v>
      </c>
      <c r="E157" s="10">
        <v>201100</v>
      </c>
      <c r="F157" s="10" t="s">
        <v>324</v>
      </c>
      <c r="G157" s="11">
        <v>17600</v>
      </c>
      <c r="H157" s="11">
        <v>17600</v>
      </c>
      <c r="I157" s="20">
        <v>4057.81</v>
      </c>
    </row>
    <row r="158" spans="1:9" s="1" customFormat="1" ht="15" customHeight="1">
      <c r="A158" s="84" t="s">
        <v>268</v>
      </c>
      <c r="B158" s="10" t="s">
        <v>11</v>
      </c>
      <c r="C158" s="10" t="s">
        <v>101</v>
      </c>
      <c r="D158" s="84" t="s">
        <v>275</v>
      </c>
      <c r="E158" s="10">
        <v>201300</v>
      </c>
      <c r="F158" s="10" t="s">
        <v>355</v>
      </c>
      <c r="G158" s="11">
        <v>126000</v>
      </c>
      <c r="H158" s="11">
        <v>110000</v>
      </c>
      <c r="I158" s="20">
        <v>47953</v>
      </c>
    </row>
    <row r="159" spans="1:9" s="1" customFormat="1" ht="105">
      <c r="A159" s="84" t="s">
        <v>268</v>
      </c>
      <c r="B159" s="10" t="s">
        <v>11</v>
      </c>
      <c r="C159" s="10" t="s">
        <v>101</v>
      </c>
      <c r="D159" s="84" t="s">
        <v>275</v>
      </c>
      <c r="E159" s="10">
        <v>202500</v>
      </c>
      <c r="F159" s="10" t="s">
        <v>328</v>
      </c>
      <c r="G159" s="11">
        <v>0</v>
      </c>
      <c r="H159" s="11">
        <v>0</v>
      </c>
      <c r="I159" s="20">
        <v>0</v>
      </c>
    </row>
    <row r="160" spans="1:9" s="1" customFormat="1" ht="30" customHeight="1">
      <c r="A160" s="84" t="s">
        <v>268</v>
      </c>
      <c r="B160" s="10" t="s">
        <v>11</v>
      </c>
      <c r="C160" s="10" t="s">
        <v>101</v>
      </c>
      <c r="D160" s="84" t="s">
        <v>275</v>
      </c>
      <c r="E160" s="10">
        <v>203030</v>
      </c>
      <c r="F160" s="10" t="s">
        <v>356</v>
      </c>
      <c r="G160" s="11">
        <v>4000</v>
      </c>
      <c r="H160" s="11">
        <v>0</v>
      </c>
      <c r="I160" s="20">
        <v>0</v>
      </c>
    </row>
    <row r="161" spans="1:9" s="1" customFormat="1" ht="30" customHeight="1">
      <c r="A161" s="84" t="s">
        <v>268</v>
      </c>
      <c r="B161" s="10" t="s">
        <v>11</v>
      </c>
      <c r="C161" s="10" t="s">
        <v>101</v>
      </c>
      <c r="D161" s="84" t="s">
        <v>275</v>
      </c>
      <c r="E161" s="10" t="s">
        <v>105</v>
      </c>
      <c r="F161" s="10" t="s">
        <v>406</v>
      </c>
      <c r="G161" s="42">
        <v>3876000</v>
      </c>
      <c r="H161" s="42">
        <v>2723000</v>
      </c>
      <c r="I161" s="43">
        <v>2297519.36</v>
      </c>
    </row>
    <row r="162" spans="1:9" s="1" customFormat="1" ht="30" customHeight="1">
      <c r="A162" s="84" t="s">
        <v>268</v>
      </c>
      <c r="B162" s="10" t="s">
        <v>11</v>
      </c>
      <c r="C162" s="10" t="s">
        <v>101</v>
      </c>
      <c r="D162" s="84" t="s">
        <v>275</v>
      </c>
      <c r="E162" s="10">
        <v>570202</v>
      </c>
      <c r="F162" s="39" t="s">
        <v>407</v>
      </c>
      <c r="G162" s="42">
        <v>231000</v>
      </c>
      <c r="H162" s="42">
        <v>157000</v>
      </c>
      <c r="I162" s="43">
        <v>113335.8</v>
      </c>
    </row>
    <row r="163" spans="1:9" s="1" customFormat="1" ht="45">
      <c r="A163" s="84" t="s">
        <v>268</v>
      </c>
      <c r="B163" s="10" t="s">
        <v>11</v>
      </c>
      <c r="C163" s="10" t="s">
        <v>101</v>
      </c>
      <c r="D163" s="84" t="s">
        <v>275</v>
      </c>
      <c r="E163" s="10">
        <v>570203</v>
      </c>
      <c r="F163" s="10" t="s">
        <v>408</v>
      </c>
      <c r="G163" s="42">
        <v>0</v>
      </c>
      <c r="H163" s="42">
        <v>0</v>
      </c>
      <c r="I163" s="43"/>
    </row>
    <row r="164" spans="1:9" s="1" customFormat="1">
      <c r="A164" s="84" t="s">
        <v>268</v>
      </c>
      <c r="B164" s="10" t="s">
        <v>11</v>
      </c>
      <c r="C164" s="10" t="s">
        <v>101</v>
      </c>
      <c r="D164" s="84" t="s">
        <v>275</v>
      </c>
      <c r="E164" s="10">
        <v>591100</v>
      </c>
      <c r="F164" s="39" t="s">
        <v>409</v>
      </c>
      <c r="G164" s="42">
        <v>600000</v>
      </c>
      <c r="H164" s="42">
        <v>0</v>
      </c>
      <c r="I164" s="43"/>
    </row>
    <row r="165" spans="1:9" s="1" customFormat="1" ht="120">
      <c r="A165" s="121" t="s">
        <v>268</v>
      </c>
      <c r="B165" s="121" t="s">
        <v>11</v>
      </c>
      <c r="C165" s="121">
        <v>655000</v>
      </c>
      <c r="D165" s="121" t="s">
        <v>276</v>
      </c>
      <c r="E165" s="121">
        <v>510164</v>
      </c>
      <c r="F165" s="34" t="s">
        <v>456</v>
      </c>
      <c r="G165" s="42">
        <v>0</v>
      </c>
      <c r="H165" s="42">
        <v>0</v>
      </c>
      <c r="I165" s="43">
        <v>-30000</v>
      </c>
    </row>
    <row r="166" spans="1:9" s="1" customFormat="1" ht="30">
      <c r="A166" s="84" t="s">
        <v>268</v>
      </c>
      <c r="B166" s="10" t="s">
        <v>11</v>
      </c>
      <c r="C166" s="10">
        <v>655000</v>
      </c>
      <c r="D166" s="10" t="s">
        <v>276</v>
      </c>
      <c r="E166" s="10" t="s">
        <v>106</v>
      </c>
      <c r="F166" s="34" t="s">
        <v>407</v>
      </c>
      <c r="G166" s="42">
        <v>15194000</v>
      </c>
      <c r="H166" s="42">
        <v>15194000</v>
      </c>
      <c r="I166" s="43">
        <v>14577210.76</v>
      </c>
    </row>
    <row r="167" spans="1:9" s="1" customFormat="1">
      <c r="A167" s="128" t="s">
        <v>107</v>
      </c>
      <c r="B167" s="128"/>
      <c r="C167" s="128"/>
      <c r="D167" s="128"/>
      <c r="E167" s="128"/>
      <c r="F167" s="128"/>
      <c r="G167" s="47">
        <f>SUM(G139:G166)</f>
        <v>23257500</v>
      </c>
      <c r="H167" s="47">
        <f>SUM(H139:H166)</f>
        <v>20906300</v>
      </c>
      <c r="I167" s="47">
        <f>SUM(I139:I166)</f>
        <v>18923040.969999999</v>
      </c>
    </row>
    <row r="168" spans="1:9" s="1" customFormat="1" ht="60">
      <c r="A168" s="10" t="s">
        <v>268</v>
      </c>
      <c r="B168" s="10" t="s">
        <v>11</v>
      </c>
      <c r="C168" s="10" t="s">
        <v>108</v>
      </c>
      <c r="D168" s="10" t="s">
        <v>109</v>
      </c>
      <c r="E168" s="10">
        <v>510146</v>
      </c>
      <c r="F168" s="10" t="s">
        <v>410</v>
      </c>
      <c r="G168" s="11">
        <v>1300000</v>
      </c>
      <c r="H168" s="11">
        <v>975000</v>
      </c>
      <c r="I168" s="20">
        <v>0</v>
      </c>
    </row>
    <row r="169" spans="1:9" s="1" customFormat="1">
      <c r="A169" s="127" t="s">
        <v>110</v>
      </c>
      <c r="B169" s="127"/>
      <c r="C169" s="127"/>
      <c r="D169" s="127"/>
      <c r="E169" s="127"/>
      <c r="F169" s="127"/>
      <c r="G169" s="11">
        <f>SUM(G168:G168)</f>
        <v>1300000</v>
      </c>
      <c r="H169" s="11">
        <f>SUM(H168:H168)</f>
        <v>975000</v>
      </c>
      <c r="I169" s="11">
        <f>SUM(I168:I168)</f>
        <v>0</v>
      </c>
    </row>
    <row r="170" spans="1:9" s="1" customFormat="1" ht="45" customHeight="1">
      <c r="A170" s="10" t="s">
        <v>268</v>
      </c>
      <c r="B170" s="10" t="s">
        <v>11</v>
      </c>
      <c r="C170" s="10" t="s">
        <v>111</v>
      </c>
      <c r="D170" s="10" t="s">
        <v>277</v>
      </c>
      <c r="E170" s="10" t="s">
        <v>36</v>
      </c>
      <c r="F170" s="10" t="s">
        <v>358</v>
      </c>
      <c r="G170" s="49">
        <v>3280000</v>
      </c>
      <c r="H170" s="11">
        <v>2520000</v>
      </c>
      <c r="I170" s="20">
        <v>2449928</v>
      </c>
    </row>
    <row r="171" spans="1:9" s="1" customFormat="1" ht="45" customHeight="1">
      <c r="A171" s="10" t="s">
        <v>268</v>
      </c>
      <c r="B171" s="10" t="s">
        <v>11</v>
      </c>
      <c r="C171" s="10" t="s">
        <v>111</v>
      </c>
      <c r="D171" s="84" t="s">
        <v>277</v>
      </c>
      <c r="E171" s="10">
        <v>100105</v>
      </c>
      <c r="F171" s="10" t="s">
        <v>304</v>
      </c>
      <c r="G171" s="48">
        <v>291000</v>
      </c>
      <c r="H171" s="11">
        <v>291000</v>
      </c>
      <c r="I171" s="20">
        <v>245205</v>
      </c>
    </row>
    <row r="172" spans="1:9" s="1" customFormat="1" ht="45" customHeight="1">
      <c r="A172" s="84" t="s">
        <v>268</v>
      </c>
      <c r="B172" s="10" t="s">
        <v>11</v>
      </c>
      <c r="C172" s="10" t="s">
        <v>111</v>
      </c>
      <c r="D172" s="84" t="s">
        <v>277</v>
      </c>
      <c r="E172" s="10">
        <v>100113</v>
      </c>
      <c r="F172" s="10" t="s">
        <v>349</v>
      </c>
      <c r="G172" s="11">
        <v>6000</v>
      </c>
      <c r="H172" s="11">
        <v>4000</v>
      </c>
      <c r="I172" s="20">
        <v>311</v>
      </c>
    </row>
    <row r="173" spans="1:9" s="1" customFormat="1" ht="45" customHeight="1">
      <c r="A173" s="84" t="s">
        <v>268</v>
      </c>
      <c r="B173" s="10" t="s">
        <v>11</v>
      </c>
      <c r="C173" s="10" t="s">
        <v>111</v>
      </c>
      <c r="D173" s="84" t="s">
        <v>277</v>
      </c>
      <c r="E173" s="10">
        <v>100117</v>
      </c>
      <c r="F173" s="10" t="s">
        <v>350</v>
      </c>
      <c r="G173" s="11">
        <v>164000</v>
      </c>
      <c r="H173" s="11">
        <v>130000</v>
      </c>
      <c r="I173" s="20">
        <v>112318</v>
      </c>
    </row>
    <row r="174" spans="1:9" s="1" customFormat="1" ht="45" customHeight="1">
      <c r="A174" s="84" t="s">
        <v>268</v>
      </c>
      <c r="B174" s="10" t="s">
        <v>11</v>
      </c>
      <c r="C174" s="10" t="s">
        <v>111</v>
      </c>
      <c r="D174" s="84" t="s">
        <v>277</v>
      </c>
      <c r="E174" s="10">
        <v>100206</v>
      </c>
      <c r="F174" s="10" t="s">
        <v>351</v>
      </c>
      <c r="G174" s="11">
        <v>32000</v>
      </c>
      <c r="H174" s="11">
        <v>32000</v>
      </c>
      <c r="I174" s="20">
        <v>19200</v>
      </c>
    </row>
    <row r="175" spans="1:9" s="1" customFormat="1" ht="45" customHeight="1">
      <c r="A175" s="84" t="s">
        <v>268</v>
      </c>
      <c r="B175" s="10" t="s">
        <v>11</v>
      </c>
      <c r="C175" s="10" t="s">
        <v>111</v>
      </c>
      <c r="D175" s="84" t="s">
        <v>277</v>
      </c>
      <c r="E175" s="10" t="s">
        <v>45</v>
      </c>
      <c r="F175" s="10" t="s">
        <v>411</v>
      </c>
      <c r="G175" s="11">
        <v>87000</v>
      </c>
      <c r="H175" s="11">
        <v>68000</v>
      </c>
      <c r="I175" s="20">
        <v>63267</v>
      </c>
    </row>
    <row r="176" spans="1:9" s="1" customFormat="1" ht="45" customHeight="1">
      <c r="A176" s="84" t="s">
        <v>268</v>
      </c>
      <c r="B176" s="10" t="s">
        <v>11</v>
      </c>
      <c r="C176" s="10" t="s">
        <v>111</v>
      </c>
      <c r="D176" s="84" t="s">
        <v>277</v>
      </c>
      <c r="E176" s="10" t="s">
        <v>47</v>
      </c>
      <c r="F176" s="10" t="s">
        <v>48</v>
      </c>
      <c r="G176" s="11">
        <v>6000</v>
      </c>
      <c r="H176" s="11">
        <v>4000</v>
      </c>
      <c r="I176" s="20">
        <v>2030.6</v>
      </c>
    </row>
    <row r="177" spans="1:9" s="1" customFormat="1" ht="45" customHeight="1">
      <c r="A177" s="84" t="s">
        <v>268</v>
      </c>
      <c r="B177" s="10" t="s">
        <v>11</v>
      </c>
      <c r="C177" s="10" t="s">
        <v>111</v>
      </c>
      <c r="D177" s="84" t="s">
        <v>277</v>
      </c>
      <c r="E177" s="10" t="s">
        <v>114</v>
      </c>
      <c r="F177" s="10" t="s">
        <v>311</v>
      </c>
      <c r="G177" s="11">
        <v>7000</v>
      </c>
      <c r="H177" s="11">
        <v>5000</v>
      </c>
      <c r="I177" s="20">
        <v>3895.6</v>
      </c>
    </row>
    <row r="178" spans="1:9" s="1" customFormat="1" ht="45" customHeight="1">
      <c r="A178" s="84" t="s">
        <v>268</v>
      </c>
      <c r="B178" s="10" t="s">
        <v>11</v>
      </c>
      <c r="C178" s="10" t="s">
        <v>111</v>
      </c>
      <c r="D178" s="84" t="s">
        <v>277</v>
      </c>
      <c r="E178" s="10" t="s">
        <v>50</v>
      </c>
      <c r="F178" s="88" t="s">
        <v>375</v>
      </c>
      <c r="G178" s="11">
        <v>23000</v>
      </c>
      <c r="H178" s="11">
        <v>21000</v>
      </c>
      <c r="I178" s="20">
        <v>7733.25</v>
      </c>
    </row>
    <row r="179" spans="1:9" s="1" customFormat="1" ht="45" customHeight="1">
      <c r="A179" s="84" t="s">
        <v>268</v>
      </c>
      <c r="B179" s="10" t="s">
        <v>11</v>
      </c>
      <c r="C179" s="10" t="s">
        <v>111</v>
      </c>
      <c r="D179" s="84" t="s">
        <v>277</v>
      </c>
      <c r="E179" s="10" t="s">
        <v>52</v>
      </c>
      <c r="F179" s="88" t="s">
        <v>313</v>
      </c>
      <c r="G179" s="11">
        <v>17000</v>
      </c>
      <c r="H179" s="11">
        <v>15000</v>
      </c>
      <c r="I179" s="20">
        <v>13104</v>
      </c>
    </row>
    <row r="180" spans="1:9" s="1" customFormat="1" ht="45" customHeight="1">
      <c r="A180" s="84" t="s">
        <v>268</v>
      </c>
      <c r="B180" s="10" t="s">
        <v>11</v>
      </c>
      <c r="C180" s="10" t="s">
        <v>111</v>
      </c>
      <c r="D180" s="84" t="s">
        <v>277</v>
      </c>
      <c r="E180" s="10">
        <v>200105</v>
      </c>
      <c r="F180" s="88" t="s">
        <v>405</v>
      </c>
      <c r="G180" s="11">
        <v>5000</v>
      </c>
      <c r="H180" s="11">
        <v>5000</v>
      </c>
      <c r="I180" s="20">
        <v>5000</v>
      </c>
    </row>
    <row r="181" spans="1:9" s="1" customFormat="1" ht="45" customHeight="1">
      <c r="A181" s="84" t="s">
        <v>268</v>
      </c>
      <c r="B181" s="10" t="s">
        <v>11</v>
      </c>
      <c r="C181" s="10" t="s">
        <v>111</v>
      </c>
      <c r="D181" s="84" t="s">
        <v>277</v>
      </c>
      <c r="E181" s="10">
        <v>200106</v>
      </c>
      <c r="F181" s="10" t="s">
        <v>56</v>
      </c>
      <c r="G181" s="11">
        <v>2000</v>
      </c>
      <c r="H181" s="11">
        <v>2000</v>
      </c>
      <c r="I181" s="20">
        <v>331.54</v>
      </c>
    </row>
    <row r="182" spans="1:9" s="1" customFormat="1" ht="45" customHeight="1">
      <c r="A182" s="84" t="s">
        <v>268</v>
      </c>
      <c r="B182" s="10" t="s">
        <v>11</v>
      </c>
      <c r="C182" s="10" t="s">
        <v>111</v>
      </c>
      <c r="D182" s="84" t="s">
        <v>277</v>
      </c>
      <c r="E182" s="10" t="s">
        <v>59</v>
      </c>
      <c r="F182" s="10" t="s">
        <v>365</v>
      </c>
      <c r="G182" s="11">
        <v>7000</v>
      </c>
      <c r="H182" s="11">
        <v>6000</v>
      </c>
      <c r="I182" s="20">
        <v>3627.51</v>
      </c>
    </row>
    <row r="183" spans="1:9" s="1" customFormat="1" ht="45" customHeight="1">
      <c r="A183" s="84" t="s">
        <v>268</v>
      </c>
      <c r="B183" s="10" t="s">
        <v>11</v>
      </c>
      <c r="C183" s="10" t="s">
        <v>111</v>
      </c>
      <c r="D183" s="84" t="s">
        <v>277</v>
      </c>
      <c r="E183" s="10" t="s">
        <v>61</v>
      </c>
      <c r="F183" s="10" t="s">
        <v>316</v>
      </c>
      <c r="G183" s="11">
        <v>220000</v>
      </c>
      <c r="H183" s="11">
        <v>215000</v>
      </c>
      <c r="I183" s="20">
        <v>176374.27</v>
      </c>
    </row>
    <row r="184" spans="1:9" s="1" customFormat="1" ht="45" customHeight="1">
      <c r="A184" s="84" t="s">
        <v>268</v>
      </c>
      <c r="B184" s="10" t="s">
        <v>11</v>
      </c>
      <c r="C184" s="10" t="s">
        <v>111</v>
      </c>
      <c r="D184" s="84" t="s">
        <v>277</v>
      </c>
      <c r="E184" s="10" t="s">
        <v>63</v>
      </c>
      <c r="F184" s="10" t="s">
        <v>412</v>
      </c>
      <c r="G184" s="11">
        <v>95000</v>
      </c>
      <c r="H184" s="11">
        <v>60000</v>
      </c>
      <c r="I184" s="20">
        <v>36405.69</v>
      </c>
    </row>
    <row r="185" spans="1:9" s="1" customFormat="1" ht="45" customHeight="1">
      <c r="A185" s="84" t="s">
        <v>268</v>
      </c>
      <c r="B185" s="10" t="s">
        <v>11</v>
      </c>
      <c r="C185" s="10" t="s">
        <v>111</v>
      </c>
      <c r="D185" s="84" t="s">
        <v>277</v>
      </c>
      <c r="E185" s="10">
        <v>200530</v>
      </c>
      <c r="F185" s="10" t="s">
        <v>66</v>
      </c>
      <c r="G185" s="11">
        <v>5000</v>
      </c>
      <c r="H185" s="11">
        <v>5000</v>
      </c>
      <c r="I185" s="20">
        <v>231.99</v>
      </c>
    </row>
    <row r="186" spans="1:9" s="1" customFormat="1" ht="45" customHeight="1">
      <c r="A186" s="84" t="s">
        <v>268</v>
      </c>
      <c r="B186" s="10" t="s">
        <v>11</v>
      </c>
      <c r="C186" s="10" t="s">
        <v>111</v>
      </c>
      <c r="D186" s="84" t="s">
        <v>277</v>
      </c>
      <c r="E186" s="10">
        <v>200601</v>
      </c>
      <c r="F186" s="88" t="s">
        <v>323</v>
      </c>
      <c r="G186" s="11">
        <v>3000</v>
      </c>
      <c r="H186" s="11">
        <v>3000</v>
      </c>
      <c r="I186" s="20">
        <v>457</v>
      </c>
    </row>
    <row r="187" spans="1:9" s="1" customFormat="1" ht="45" customHeight="1">
      <c r="A187" s="84" t="s">
        <v>268</v>
      </c>
      <c r="B187" s="10" t="s">
        <v>11</v>
      </c>
      <c r="C187" s="10" t="s">
        <v>111</v>
      </c>
      <c r="D187" s="84" t="s">
        <v>277</v>
      </c>
      <c r="E187" s="10">
        <v>200900</v>
      </c>
      <c r="F187" s="10" t="s">
        <v>115</v>
      </c>
      <c r="G187" s="11">
        <v>2000</v>
      </c>
      <c r="H187" s="11">
        <v>2000</v>
      </c>
      <c r="I187" s="20">
        <v>0</v>
      </c>
    </row>
    <row r="188" spans="1:9" s="1" customFormat="1" ht="45" customHeight="1">
      <c r="A188" s="84" t="s">
        <v>268</v>
      </c>
      <c r="B188" s="10" t="s">
        <v>11</v>
      </c>
      <c r="C188" s="10" t="s">
        <v>111</v>
      </c>
      <c r="D188" s="84" t="s">
        <v>277</v>
      </c>
      <c r="E188" s="10" t="s">
        <v>116</v>
      </c>
      <c r="F188" s="10" t="s">
        <v>324</v>
      </c>
      <c r="G188" s="11">
        <v>130000</v>
      </c>
      <c r="H188" s="11">
        <v>95000</v>
      </c>
      <c r="I188" s="20">
        <v>93141.42</v>
      </c>
    </row>
    <row r="189" spans="1:9" s="1" customFormat="1" ht="45" customHeight="1">
      <c r="A189" s="84" t="s">
        <v>268</v>
      </c>
      <c r="B189" s="10" t="s">
        <v>11</v>
      </c>
      <c r="C189" s="10" t="s">
        <v>111</v>
      </c>
      <c r="D189" s="84" t="s">
        <v>277</v>
      </c>
      <c r="E189" s="10">
        <v>201300</v>
      </c>
      <c r="F189" s="10" t="s">
        <v>414</v>
      </c>
      <c r="G189" s="11">
        <v>0</v>
      </c>
      <c r="H189" s="11">
        <v>0</v>
      </c>
      <c r="I189" s="20">
        <v>0</v>
      </c>
    </row>
    <row r="190" spans="1:9" s="1" customFormat="1" ht="45" customHeight="1">
      <c r="A190" s="84" t="s">
        <v>268</v>
      </c>
      <c r="B190" s="10" t="s">
        <v>11</v>
      </c>
      <c r="C190" s="10" t="s">
        <v>111</v>
      </c>
      <c r="D190" s="84" t="s">
        <v>277</v>
      </c>
      <c r="E190" s="10" t="s">
        <v>117</v>
      </c>
      <c r="F190" s="10" t="s">
        <v>327</v>
      </c>
      <c r="G190" s="11">
        <v>8000</v>
      </c>
      <c r="H190" s="11">
        <v>6000</v>
      </c>
      <c r="I190" s="20">
        <v>4400</v>
      </c>
    </row>
    <row r="191" spans="1:9" s="1" customFormat="1" ht="45" customHeight="1">
      <c r="A191" s="84" t="s">
        <v>268</v>
      </c>
      <c r="B191" s="10" t="s">
        <v>11</v>
      </c>
      <c r="C191" s="10" t="s">
        <v>111</v>
      </c>
      <c r="D191" s="84" t="s">
        <v>277</v>
      </c>
      <c r="E191" s="10">
        <v>201500</v>
      </c>
      <c r="F191" s="10" t="s">
        <v>415</v>
      </c>
      <c r="G191" s="11">
        <v>0</v>
      </c>
      <c r="H191" s="11">
        <v>0</v>
      </c>
      <c r="I191" s="20">
        <v>0</v>
      </c>
    </row>
    <row r="192" spans="1:9" s="1" customFormat="1" ht="45" customHeight="1">
      <c r="A192" s="84" t="s">
        <v>268</v>
      </c>
      <c r="B192" s="10" t="s">
        <v>11</v>
      </c>
      <c r="C192" s="10" t="s">
        <v>111</v>
      </c>
      <c r="D192" s="84" t="s">
        <v>277</v>
      </c>
      <c r="E192" s="10">
        <v>203003</v>
      </c>
      <c r="F192" s="10" t="s">
        <v>413</v>
      </c>
      <c r="G192" s="11">
        <v>2000</v>
      </c>
      <c r="H192" s="11">
        <v>2000</v>
      </c>
      <c r="I192" s="20">
        <v>1067.94</v>
      </c>
    </row>
    <row r="193" spans="1:9" s="1" customFormat="1" ht="45" customHeight="1">
      <c r="A193" s="84" t="s">
        <v>268</v>
      </c>
      <c r="B193" s="10" t="s">
        <v>11</v>
      </c>
      <c r="C193" s="10" t="s">
        <v>111</v>
      </c>
      <c r="D193" s="84" t="s">
        <v>277</v>
      </c>
      <c r="E193" s="10" t="s">
        <v>118</v>
      </c>
      <c r="F193" s="10" t="s">
        <v>74</v>
      </c>
      <c r="G193" s="11">
        <v>35000</v>
      </c>
      <c r="H193" s="11">
        <v>27000</v>
      </c>
      <c r="I193" s="20">
        <v>24084</v>
      </c>
    </row>
    <row r="194" spans="1:9" s="1" customFormat="1" ht="30" customHeight="1">
      <c r="A194" s="84" t="s">
        <v>268</v>
      </c>
      <c r="B194" s="10" t="s">
        <v>11</v>
      </c>
      <c r="C194" s="10" t="s">
        <v>119</v>
      </c>
      <c r="D194" s="10" t="s">
        <v>120</v>
      </c>
      <c r="E194" s="10" t="s">
        <v>85</v>
      </c>
      <c r="F194" s="10" t="s">
        <v>86</v>
      </c>
      <c r="G194" s="11">
        <v>10500000</v>
      </c>
      <c r="H194" s="11">
        <v>8482000</v>
      </c>
      <c r="I194" s="20">
        <v>7883000</v>
      </c>
    </row>
    <row r="195" spans="1:9" s="1" customFormat="1" ht="30">
      <c r="A195" s="84" t="s">
        <v>268</v>
      </c>
      <c r="B195" s="10" t="s">
        <v>11</v>
      </c>
      <c r="C195" s="10" t="s">
        <v>121</v>
      </c>
      <c r="D195" s="10" t="s">
        <v>278</v>
      </c>
      <c r="E195" s="10" t="s">
        <v>85</v>
      </c>
      <c r="F195" s="10" t="s">
        <v>416</v>
      </c>
      <c r="G195" s="11">
        <v>24190000</v>
      </c>
      <c r="H195" s="11">
        <v>15022000</v>
      </c>
      <c r="I195" s="20">
        <v>14861000</v>
      </c>
    </row>
    <row r="196" spans="1:9" s="1" customFormat="1" ht="30">
      <c r="A196" s="84" t="s">
        <v>268</v>
      </c>
      <c r="B196" s="10" t="s">
        <v>11</v>
      </c>
      <c r="C196" s="10" t="s">
        <v>122</v>
      </c>
      <c r="D196" s="10" t="s">
        <v>279</v>
      </c>
      <c r="E196" s="10" t="s">
        <v>85</v>
      </c>
      <c r="F196" s="88" t="s">
        <v>416</v>
      </c>
      <c r="G196" s="11">
        <v>1493000</v>
      </c>
      <c r="H196" s="11">
        <v>1168500</v>
      </c>
      <c r="I196" s="20">
        <v>1168500</v>
      </c>
    </row>
    <row r="197" spans="1:9" s="1" customFormat="1" ht="60">
      <c r="A197" s="84" t="s">
        <v>268</v>
      </c>
      <c r="B197" s="10" t="s">
        <v>11</v>
      </c>
      <c r="C197" s="10" t="s">
        <v>123</v>
      </c>
      <c r="D197" s="10" t="s">
        <v>280</v>
      </c>
      <c r="E197" s="10" t="s">
        <v>85</v>
      </c>
      <c r="F197" s="88" t="s">
        <v>416</v>
      </c>
      <c r="G197" s="11">
        <v>1079000</v>
      </c>
      <c r="H197" s="11">
        <v>855600</v>
      </c>
      <c r="I197" s="20">
        <v>807300</v>
      </c>
    </row>
    <row r="198" spans="1:9" s="1" customFormat="1" ht="30" customHeight="1">
      <c r="A198" s="84" t="s">
        <v>268</v>
      </c>
      <c r="B198" s="10" t="s">
        <v>11</v>
      </c>
      <c r="C198" s="10" t="s">
        <v>124</v>
      </c>
      <c r="D198" s="10" t="s">
        <v>125</v>
      </c>
      <c r="E198" s="10" t="s">
        <v>85</v>
      </c>
      <c r="F198" s="88" t="s">
        <v>416</v>
      </c>
      <c r="G198" s="11">
        <v>638800</v>
      </c>
      <c r="H198" s="11">
        <v>500100</v>
      </c>
      <c r="I198" s="20">
        <v>500100</v>
      </c>
    </row>
    <row r="199" spans="1:9" s="1" customFormat="1" ht="15" customHeight="1">
      <c r="A199" s="84" t="s">
        <v>268</v>
      </c>
      <c r="B199" s="10" t="s">
        <v>11</v>
      </c>
      <c r="C199" s="10">
        <v>670502</v>
      </c>
      <c r="D199" s="10" t="s">
        <v>126</v>
      </c>
      <c r="E199" s="10">
        <v>590800</v>
      </c>
      <c r="F199" s="39" t="s">
        <v>79</v>
      </c>
      <c r="G199" s="11">
        <v>2150000</v>
      </c>
      <c r="H199" s="11">
        <v>950000</v>
      </c>
      <c r="I199" s="20">
        <v>0</v>
      </c>
    </row>
    <row r="200" spans="1:9" s="1" customFormat="1" ht="30">
      <c r="A200" s="84" t="s">
        <v>268</v>
      </c>
      <c r="B200" s="10" t="s">
        <v>11</v>
      </c>
      <c r="C200" s="10" t="s">
        <v>127</v>
      </c>
      <c r="D200" s="10" t="s">
        <v>128</v>
      </c>
      <c r="E200" s="10">
        <v>591500</v>
      </c>
      <c r="F200" s="10" t="s">
        <v>417</v>
      </c>
      <c r="G200" s="11">
        <v>3700000</v>
      </c>
      <c r="H200" s="11">
        <v>2600000</v>
      </c>
      <c r="I200" s="20">
        <v>2398580</v>
      </c>
    </row>
    <row r="201" spans="1:9" s="1" customFormat="1" ht="45">
      <c r="A201" s="84" t="s">
        <v>268</v>
      </c>
      <c r="B201" s="10" t="s">
        <v>11</v>
      </c>
      <c r="C201" s="10">
        <v>675000</v>
      </c>
      <c r="D201" s="10" t="s">
        <v>281</v>
      </c>
      <c r="E201" s="10">
        <v>591100</v>
      </c>
      <c r="F201" s="10" t="s">
        <v>409</v>
      </c>
      <c r="G201" s="11">
        <v>1933000</v>
      </c>
      <c r="H201" s="11">
        <v>0</v>
      </c>
      <c r="I201" s="20">
        <v>0</v>
      </c>
    </row>
    <row r="202" spans="1:9" s="1" customFormat="1">
      <c r="A202" s="128" t="s">
        <v>129</v>
      </c>
      <c r="B202" s="128"/>
      <c r="C202" s="128"/>
      <c r="D202" s="128"/>
      <c r="E202" s="128"/>
      <c r="F202" s="128"/>
      <c r="G202" s="35">
        <f>SUM(G170:G201)</f>
        <v>50110800</v>
      </c>
      <c r="H202" s="35">
        <f>SUM(H170:H201)</f>
        <v>33096200</v>
      </c>
      <c r="I202" s="35">
        <f>SUM(I170:I201)</f>
        <v>30880593.810000002</v>
      </c>
    </row>
    <row r="203" spans="1:9" s="1" customFormat="1" ht="30" customHeight="1">
      <c r="A203" s="10" t="s">
        <v>268</v>
      </c>
      <c r="B203" s="10" t="s">
        <v>11</v>
      </c>
      <c r="C203" s="10">
        <v>680400</v>
      </c>
      <c r="D203" s="10" t="s">
        <v>282</v>
      </c>
      <c r="E203" s="10">
        <v>100101</v>
      </c>
      <c r="F203" s="10" t="s">
        <v>358</v>
      </c>
      <c r="G203" s="20">
        <v>1164000</v>
      </c>
      <c r="H203" s="20">
        <v>1128000</v>
      </c>
      <c r="I203" s="20">
        <v>1109436</v>
      </c>
    </row>
    <row r="204" spans="1:9" s="1" customFormat="1" ht="30" customHeight="1">
      <c r="A204" s="10" t="s">
        <v>268</v>
      </c>
      <c r="B204" s="10" t="s">
        <v>11</v>
      </c>
      <c r="C204" s="10">
        <v>680400</v>
      </c>
      <c r="D204" s="84" t="s">
        <v>282</v>
      </c>
      <c r="E204" s="10">
        <v>100105</v>
      </c>
      <c r="F204" s="10" t="s">
        <v>304</v>
      </c>
      <c r="G204" s="20">
        <v>133000</v>
      </c>
      <c r="H204" s="20">
        <v>99000</v>
      </c>
      <c r="I204" s="20">
        <v>87627</v>
      </c>
    </row>
    <row r="205" spans="1:9" s="1" customFormat="1" ht="30" customHeight="1">
      <c r="A205" s="84" t="s">
        <v>268</v>
      </c>
      <c r="B205" s="10" t="s">
        <v>11</v>
      </c>
      <c r="C205" s="10">
        <v>680400</v>
      </c>
      <c r="D205" s="84" t="s">
        <v>282</v>
      </c>
      <c r="E205" s="10">
        <v>100106</v>
      </c>
      <c r="F205" s="10" t="s">
        <v>130</v>
      </c>
      <c r="G205" s="20">
        <v>71000</v>
      </c>
      <c r="H205" s="20">
        <v>53000</v>
      </c>
      <c r="I205" s="20">
        <v>38761</v>
      </c>
    </row>
    <row r="206" spans="1:9" s="1" customFormat="1" ht="30" customHeight="1">
      <c r="A206" s="84" t="s">
        <v>268</v>
      </c>
      <c r="B206" s="10" t="s">
        <v>11</v>
      </c>
      <c r="C206" s="10">
        <v>680400</v>
      </c>
      <c r="D206" s="84" t="s">
        <v>282</v>
      </c>
      <c r="E206" s="10">
        <v>100117</v>
      </c>
      <c r="F206" s="10" t="s">
        <v>306</v>
      </c>
      <c r="G206" s="20">
        <v>91000</v>
      </c>
      <c r="H206" s="20">
        <v>68000</v>
      </c>
      <c r="I206" s="20">
        <v>60518</v>
      </c>
    </row>
    <row r="207" spans="1:9" s="1" customFormat="1" ht="30" customHeight="1">
      <c r="A207" s="84" t="s">
        <v>268</v>
      </c>
      <c r="B207" s="10" t="s">
        <v>11</v>
      </c>
      <c r="C207" s="10">
        <v>680400</v>
      </c>
      <c r="D207" s="84" t="s">
        <v>282</v>
      </c>
      <c r="E207" s="10">
        <v>100206</v>
      </c>
      <c r="F207" s="10" t="s">
        <v>351</v>
      </c>
      <c r="G207" s="20">
        <v>18000</v>
      </c>
      <c r="H207" s="20">
        <v>18000</v>
      </c>
      <c r="I207" s="20">
        <v>11200</v>
      </c>
    </row>
    <row r="208" spans="1:9" s="1" customFormat="1" ht="30" customHeight="1">
      <c r="A208" s="84" t="s">
        <v>268</v>
      </c>
      <c r="B208" s="10" t="s">
        <v>11</v>
      </c>
      <c r="C208" s="10">
        <v>680400</v>
      </c>
      <c r="D208" s="84" t="s">
        <v>282</v>
      </c>
      <c r="E208" s="10">
        <v>100307</v>
      </c>
      <c r="F208" s="10" t="s">
        <v>310</v>
      </c>
      <c r="G208" s="20">
        <v>43000</v>
      </c>
      <c r="H208" s="20">
        <v>32000</v>
      </c>
      <c r="I208" s="20">
        <v>29008</v>
      </c>
    </row>
    <row r="209" spans="1:10" s="1" customFormat="1" ht="30" customHeight="1">
      <c r="A209" s="84" t="s">
        <v>268</v>
      </c>
      <c r="B209" s="10" t="s">
        <v>11</v>
      </c>
      <c r="C209" s="10">
        <v>680400</v>
      </c>
      <c r="D209" s="84" t="s">
        <v>282</v>
      </c>
      <c r="E209" s="10">
        <v>200102</v>
      </c>
      <c r="F209" s="10" t="s">
        <v>311</v>
      </c>
      <c r="G209" s="20">
        <v>9000</v>
      </c>
      <c r="H209" s="20">
        <v>9000</v>
      </c>
      <c r="I209" s="20">
        <v>2992.92</v>
      </c>
    </row>
    <row r="210" spans="1:10" s="1" customFormat="1" ht="30" customHeight="1">
      <c r="A210" s="84" t="s">
        <v>268</v>
      </c>
      <c r="B210" s="10" t="s">
        <v>11</v>
      </c>
      <c r="C210" s="10">
        <v>680400</v>
      </c>
      <c r="D210" s="84" t="s">
        <v>282</v>
      </c>
      <c r="E210" s="10">
        <v>200103</v>
      </c>
      <c r="F210" s="10" t="s">
        <v>51</v>
      </c>
      <c r="G210" s="20">
        <v>127000</v>
      </c>
      <c r="H210" s="20">
        <v>127000</v>
      </c>
      <c r="I210" s="20">
        <v>42575.76</v>
      </c>
    </row>
    <row r="211" spans="1:10" s="1" customFormat="1" ht="30" customHeight="1">
      <c r="A211" s="84" t="s">
        <v>268</v>
      </c>
      <c r="B211" s="10" t="s">
        <v>11</v>
      </c>
      <c r="C211" s="10">
        <v>680400</v>
      </c>
      <c r="D211" s="84" t="s">
        <v>282</v>
      </c>
      <c r="E211" s="10">
        <v>200105</v>
      </c>
      <c r="F211" s="10" t="s">
        <v>54</v>
      </c>
      <c r="G211" s="20">
        <v>5000</v>
      </c>
      <c r="H211" s="20">
        <v>5000</v>
      </c>
      <c r="I211" s="20">
        <v>1995.47</v>
      </c>
    </row>
    <row r="212" spans="1:10" s="1" customFormat="1" ht="30" customHeight="1">
      <c r="A212" s="84" t="s">
        <v>268</v>
      </c>
      <c r="B212" s="10" t="s">
        <v>11</v>
      </c>
      <c r="C212" s="10">
        <v>680400</v>
      </c>
      <c r="D212" s="84" t="s">
        <v>282</v>
      </c>
      <c r="E212" s="10">
        <v>200108</v>
      </c>
      <c r="F212" s="10" t="s">
        <v>60</v>
      </c>
      <c r="G212" s="20">
        <v>5000</v>
      </c>
      <c r="H212" s="20">
        <v>5000</v>
      </c>
      <c r="I212" s="20">
        <v>2370.0100000000002</v>
      </c>
    </row>
    <row r="213" spans="1:10" s="1" customFormat="1" ht="45" customHeight="1">
      <c r="A213" s="84" t="s">
        <v>268</v>
      </c>
      <c r="B213" s="10" t="s">
        <v>11</v>
      </c>
      <c r="C213" s="10">
        <v>680400</v>
      </c>
      <c r="D213" s="84" t="s">
        <v>282</v>
      </c>
      <c r="E213" s="10">
        <v>200130</v>
      </c>
      <c r="F213" s="10" t="s">
        <v>64</v>
      </c>
      <c r="G213" s="20">
        <v>20000</v>
      </c>
      <c r="H213" s="20">
        <v>20000</v>
      </c>
      <c r="I213" s="20">
        <v>10786.64</v>
      </c>
    </row>
    <row r="214" spans="1:10" s="1" customFormat="1" ht="30" customHeight="1">
      <c r="A214" s="84" t="s">
        <v>268</v>
      </c>
      <c r="B214" s="10" t="s">
        <v>11</v>
      </c>
      <c r="C214" s="10">
        <v>680400</v>
      </c>
      <c r="D214" s="84" t="s">
        <v>282</v>
      </c>
      <c r="E214" s="10">
        <v>200301</v>
      </c>
      <c r="F214" s="10" t="s">
        <v>132</v>
      </c>
      <c r="G214" s="20">
        <v>160000</v>
      </c>
      <c r="H214" s="20">
        <v>160000</v>
      </c>
      <c r="I214" s="20">
        <v>138386.03</v>
      </c>
    </row>
    <row r="215" spans="1:10" s="1" customFormat="1" ht="30" customHeight="1">
      <c r="A215" s="84" t="s">
        <v>268</v>
      </c>
      <c r="B215" s="10" t="s">
        <v>11</v>
      </c>
      <c r="C215" s="10">
        <v>680400</v>
      </c>
      <c r="D215" s="84" t="s">
        <v>282</v>
      </c>
      <c r="E215" s="10">
        <v>200401</v>
      </c>
      <c r="F215" s="10" t="s">
        <v>103</v>
      </c>
      <c r="G215" s="20">
        <v>24000</v>
      </c>
      <c r="H215" s="20">
        <v>24000</v>
      </c>
      <c r="I215" s="20">
        <v>21381.07</v>
      </c>
    </row>
    <row r="216" spans="1:10" s="1" customFormat="1" ht="30" customHeight="1">
      <c r="A216" s="84" t="s">
        <v>268</v>
      </c>
      <c r="B216" s="10" t="s">
        <v>11</v>
      </c>
      <c r="C216" s="10">
        <v>680400</v>
      </c>
      <c r="D216" s="84" t="s">
        <v>282</v>
      </c>
      <c r="E216" s="10">
        <v>200402</v>
      </c>
      <c r="F216" s="10" t="s">
        <v>104</v>
      </c>
      <c r="G216" s="20">
        <v>9000</v>
      </c>
      <c r="H216" s="20">
        <v>9000</v>
      </c>
      <c r="I216" s="20">
        <v>3533.82</v>
      </c>
    </row>
    <row r="217" spans="1:10" s="1" customFormat="1" ht="30" customHeight="1">
      <c r="A217" s="84" t="s">
        <v>268</v>
      </c>
      <c r="B217" s="10" t="s">
        <v>11</v>
      </c>
      <c r="C217" s="10">
        <v>680400</v>
      </c>
      <c r="D217" s="84" t="s">
        <v>282</v>
      </c>
      <c r="E217" s="10">
        <v>200501</v>
      </c>
      <c r="F217" s="39" t="s">
        <v>139</v>
      </c>
      <c r="G217" s="20">
        <v>0</v>
      </c>
      <c r="H217" s="20">
        <v>0</v>
      </c>
      <c r="I217" s="20">
        <v>0</v>
      </c>
    </row>
    <row r="218" spans="1:10" s="1" customFormat="1" ht="30" customHeight="1">
      <c r="A218" s="84" t="s">
        <v>268</v>
      </c>
      <c r="B218" s="10" t="s">
        <v>11</v>
      </c>
      <c r="C218" s="10">
        <v>680400</v>
      </c>
      <c r="D218" s="84" t="s">
        <v>282</v>
      </c>
      <c r="E218" s="10">
        <v>200503</v>
      </c>
      <c r="F218" s="39" t="s">
        <v>97</v>
      </c>
      <c r="G218" s="20">
        <v>0</v>
      </c>
      <c r="H218" s="20">
        <v>0</v>
      </c>
      <c r="I218" s="20">
        <v>0</v>
      </c>
    </row>
    <row r="219" spans="1:10" s="1" customFormat="1" ht="30" customHeight="1">
      <c r="A219" s="84" t="s">
        <v>268</v>
      </c>
      <c r="B219" s="10" t="s">
        <v>11</v>
      </c>
      <c r="C219" s="10">
        <v>680400</v>
      </c>
      <c r="D219" s="84" t="s">
        <v>282</v>
      </c>
      <c r="E219" s="10">
        <v>200530</v>
      </c>
      <c r="F219" s="39" t="s">
        <v>66</v>
      </c>
      <c r="G219" s="20">
        <v>2000</v>
      </c>
      <c r="H219" s="20">
        <v>2000</v>
      </c>
      <c r="I219" s="20">
        <v>0</v>
      </c>
    </row>
    <row r="220" spans="1:10" s="1" customFormat="1" ht="30" customHeight="1">
      <c r="A220" s="84" t="s">
        <v>268</v>
      </c>
      <c r="B220" s="10" t="s">
        <v>11</v>
      </c>
      <c r="C220" s="10">
        <v>680400</v>
      </c>
      <c r="D220" s="84" t="s">
        <v>282</v>
      </c>
      <c r="E220" s="10">
        <v>201300</v>
      </c>
      <c r="F220" s="39" t="s">
        <v>71</v>
      </c>
      <c r="G220" s="20">
        <v>1000</v>
      </c>
      <c r="H220" s="20">
        <v>1000</v>
      </c>
      <c r="I220" s="20">
        <v>0</v>
      </c>
    </row>
    <row r="221" spans="1:10" s="1" customFormat="1" ht="30" customHeight="1">
      <c r="A221" s="84" t="s">
        <v>268</v>
      </c>
      <c r="B221" s="10" t="s">
        <v>11</v>
      </c>
      <c r="C221" s="10">
        <v>680400</v>
      </c>
      <c r="D221" s="84" t="s">
        <v>282</v>
      </c>
      <c r="E221" s="10">
        <v>203030</v>
      </c>
      <c r="F221" s="10" t="s">
        <v>77</v>
      </c>
      <c r="G221" s="20">
        <v>8000</v>
      </c>
      <c r="H221" s="20">
        <v>8000</v>
      </c>
      <c r="I221" s="20">
        <v>3164.43</v>
      </c>
    </row>
    <row r="222" spans="1:10" s="1" customFormat="1" ht="45" customHeight="1">
      <c r="A222" s="84" t="s">
        <v>268</v>
      </c>
      <c r="B222" s="10" t="s">
        <v>11</v>
      </c>
      <c r="C222" s="10">
        <v>680400</v>
      </c>
      <c r="D222" s="84" t="s">
        <v>282</v>
      </c>
      <c r="E222" s="10">
        <v>594000</v>
      </c>
      <c r="F222" s="10" t="s">
        <v>81</v>
      </c>
      <c r="G222" s="20">
        <v>0</v>
      </c>
      <c r="H222" s="20">
        <v>0</v>
      </c>
      <c r="I222" s="20">
        <v>0</v>
      </c>
      <c r="J222" s="85"/>
    </row>
    <row r="223" spans="1:10" s="1" customFormat="1" ht="30" customHeight="1">
      <c r="A223" s="84" t="s">
        <v>268</v>
      </c>
      <c r="B223" s="10" t="s">
        <v>11</v>
      </c>
      <c r="C223" s="10" t="s">
        <v>133</v>
      </c>
      <c r="D223" s="10" t="s">
        <v>283</v>
      </c>
      <c r="E223" s="10" t="s">
        <v>36</v>
      </c>
      <c r="F223" s="10" t="s">
        <v>37</v>
      </c>
      <c r="G223" s="11">
        <v>42517900</v>
      </c>
      <c r="H223" s="11">
        <v>41578900</v>
      </c>
      <c r="I223" s="20">
        <v>40067798</v>
      </c>
    </row>
    <row r="224" spans="1:10" s="1" customFormat="1" ht="30" customHeight="1">
      <c r="A224" s="84" t="s">
        <v>268</v>
      </c>
      <c r="B224" s="10" t="s">
        <v>11</v>
      </c>
      <c r="C224" s="10" t="s">
        <v>133</v>
      </c>
      <c r="D224" s="84" t="s">
        <v>283</v>
      </c>
      <c r="E224" s="10" t="s">
        <v>134</v>
      </c>
      <c r="F224" s="10" t="s">
        <v>112</v>
      </c>
      <c r="G224" s="11">
        <v>8569000</v>
      </c>
      <c r="H224" s="11">
        <v>8569000</v>
      </c>
      <c r="I224" s="20">
        <v>7995116</v>
      </c>
    </row>
    <row r="225" spans="1:9" s="1" customFormat="1" ht="30" customHeight="1">
      <c r="A225" s="84" t="s">
        <v>268</v>
      </c>
      <c r="B225" s="10" t="s">
        <v>11</v>
      </c>
      <c r="C225" s="10" t="s">
        <v>133</v>
      </c>
      <c r="D225" s="84" t="s">
        <v>283</v>
      </c>
      <c r="E225" s="10" t="s">
        <v>135</v>
      </c>
      <c r="F225" s="10" t="s">
        <v>130</v>
      </c>
      <c r="G225" s="11">
        <v>1945000</v>
      </c>
      <c r="H225" s="11">
        <v>1945000</v>
      </c>
      <c r="I225" s="20">
        <v>1767115</v>
      </c>
    </row>
    <row r="226" spans="1:9" s="1" customFormat="1" ht="30" customHeight="1">
      <c r="A226" s="119" t="s">
        <v>268</v>
      </c>
      <c r="B226" s="119" t="s">
        <v>11</v>
      </c>
      <c r="C226" s="119" t="s">
        <v>133</v>
      </c>
      <c r="D226" s="119" t="s">
        <v>283</v>
      </c>
      <c r="E226" s="119">
        <v>100113</v>
      </c>
      <c r="F226" s="119" t="s">
        <v>40</v>
      </c>
      <c r="G226" s="11">
        <v>21100</v>
      </c>
      <c r="H226" s="11">
        <v>21100</v>
      </c>
      <c r="I226" s="20">
        <v>14400</v>
      </c>
    </row>
    <row r="227" spans="1:9" s="1" customFormat="1" ht="30" customHeight="1">
      <c r="A227" s="84" t="s">
        <v>268</v>
      </c>
      <c r="B227" s="10" t="s">
        <v>11</v>
      </c>
      <c r="C227" s="10" t="s">
        <v>133</v>
      </c>
      <c r="D227" s="84" t="s">
        <v>283</v>
      </c>
      <c r="E227" s="10">
        <v>100117</v>
      </c>
      <c r="F227" s="10" t="s">
        <v>131</v>
      </c>
      <c r="G227" s="11">
        <v>2233000</v>
      </c>
      <c r="H227" s="11">
        <v>2233000</v>
      </c>
      <c r="I227" s="20">
        <v>2036858</v>
      </c>
    </row>
    <row r="228" spans="1:9" s="1" customFormat="1" ht="30" customHeight="1">
      <c r="A228" s="84" t="s">
        <v>268</v>
      </c>
      <c r="B228" s="10" t="s">
        <v>11</v>
      </c>
      <c r="C228" s="10" t="s">
        <v>133</v>
      </c>
      <c r="D228" s="84" t="s">
        <v>283</v>
      </c>
      <c r="E228" s="10">
        <v>100206</v>
      </c>
      <c r="F228" s="10" t="s">
        <v>113</v>
      </c>
      <c r="G228" s="11">
        <v>434000</v>
      </c>
      <c r="H228" s="11">
        <v>434000</v>
      </c>
      <c r="I228" s="20">
        <v>389331</v>
      </c>
    </row>
    <row r="229" spans="1:9" s="1" customFormat="1" ht="30" customHeight="1">
      <c r="A229" s="84" t="s">
        <v>268</v>
      </c>
      <c r="B229" s="10" t="s">
        <v>11</v>
      </c>
      <c r="C229" s="10" t="s">
        <v>133</v>
      </c>
      <c r="D229" s="84" t="s">
        <v>283</v>
      </c>
      <c r="E229" s="10" t="s">
        <v>45</v>
      </c>
      <c r="F229" s="10" t="s">
        <v>46</v>
      </c>
      <c r="G229" s="11">
        <v>1225000</v>
      </c>
      <c r="H229" s="11">
        <v>1225000</v>
      </c>
      <c r="I229" s="20">
        <v>1160909</v>
      </c>
    </row>
    <row r="230" spans="1:9" s="1" customFormat="1" ht="30" customHeight="1">
      <c r="A230" s="84" t="s">
        <v>268</v>
      </c>
      <c r="B230" s="10" t="s">
        <v>11</v>
      </c>
      <c r="C230" s="10" t="s">
        <v>133</v>
      </c>
      <c r="D230" s="84" t="s">
        <v>283</v>
      </c>
      <c r="E230" s="10" t="s">
        <v>47</v>
      </c>
      <c r="F230" s="10" t="s">
        <v>48</v>
      </c>
      <c r="G230" s="11">
        <v>66230</v>
      </c>
      <c r="H230" s="11">
        <v>66230</v>
      </c>
      <c r="I230" s="20">
        <v>59022.94</v>
      </c>
    </row>
    <row r="231" spans="1:9" s="1" customFormat="1" ht="30" customHeight="1">
      <c r="A231" s="84" t="s">
        <v>268</v>
      </c>
      <c r="B231" s="10" t="s">
        <v>11</v>
      </c>
      <c r="C231" s="10" t="s">
        <v>133</v>
      </c>
      <c r="D231" s="84" t="s">
        <v>283</v>
      </c>
      <c r="E231" s="10" t="s">
        <v>114</v>
      </c>
      <c r="F231" s="10" t="s">
        <v>49</v>
      </c>
      <c r="G231" s="11">
        <v>407550</v>
      </c>
      <c r="H231" s="11">
        <v>407550</v>
      </c>
      <c r="I231" s="20">
        <v>292961.91999999998</v>
      </c>
    </row>
    <row r="232" spans="1:9" s="1" customFormat="1" ht="30" customHeight="1">
      <c r="A232" s="84" t="s">
        <v>268</v>
      </c>
      <c r="B232" s="10" t="s">
        <v>11</v>
      </c>
      <c r="C232" s="10" t="s">
        <v>133</v>
      </c>
      <c r="D232" s="84" t="s">
        <v>283</v>
      </c>
      <c r="E232" s="10" t="s">
        <v>50</v>
      </c>
      <c r="F232" s="88" t="s">
        <v>375</v>
      </c>
      <c r="G232" s="11">
        <v>3158050</v>
      </c>
      <c r="H232" s="11">
        <v>3158050</v>
      </c>
      <c r="I232" s="20">
        <v>2362896.84</v>
      </c>
    </row>
    <row r="233" spans="1:9" s="1" customFormat="1" ht="30" customHeight="1">
      <c r="A233" s="84" t="s">
        <v>268</v>
      </c>
      <c r="B233" s="10" t="s">
        <v>11</v>
      </c>
      <c r="C233" s="10" t="s">
        <v>133</v>
      </c>
      <c r="D233" s="84" t="s">
        <v>283</v>
      </c>
      <c r="E233" s="10" t="s">
        <v>52</v>
      </c>
      <c r="F233" s="10" t="s">
        <v>313</v>
      </c>
      <c r="G233" s="11">
        <v>626250</v>
      </c>
      <c r="H233" s="11">
        <v>626250</v>
      </c>
      <c r="I233" s="20">
        <v>489505.71</v>
      </c>
    </row>
    <row r="234" spans="1:9" s="1" customFormat="1" ht="30" customHeight="1">
      <c r="A234" s="84" t="s">
        <v>268</v>
      </c>
      <c r="B234" s="10" t="s">
        <v>11</v>
      </c>
      <c r="C234" s="10" t="s">
        <v>133</v>
      </c>
      <c r="D234" s="84" t="s">
        <v>283</v>
      </c>
      <c r="E234" s="10">
        <v>200105</v>
      </c>
      <c r="F234" s="10" t="s">
        <v>314</v>
      </c>
      <c r="G234" s="11">
        <v>215400</v>
      </c>
      <c r="H234" s="11">
        <v>215400</v>
      </c>
      <c r="I234" s="20">
        <v>161785.84</v>
      </c>
    </row>
    <row r="235" spans="1:9" s="1" customFormat="1" ht="30" customHeight="1">
      <c r="A235" s="84" t="s">
        <v>268</v>
      </c>
      <c r="B235" s="10" t="s">
        <v>11</v>
      </c>
      <c r="C235" s="10" t="s">
        <v>133</v>
      </c>
      <c r="D235" s="84" t="s">
        <v>283</v>
      </c>
      <c r="E235" s="10">
        <v>200106</v>
      </c>
      <c r="F235" s="10" t="s">
        <v>56</v>
      </c>
      <c r="G235" s="11">
        <v>15700</v>
      </c>
      <c r="H235" s="11">
        <v>15700</v>
      </c>
      <c r="I235" s="20">
        <v>3584.51</v>
      </c>
    </row>
    <row r="236" spans="1:9" s="1" customFormat="1" ht="30" customHeight="1">
      <c r="A236" s="84" t="s">
        <v>268</v>
      </c>
      <c r="B236" s="10" t="s">
        <v>11</v>
      </c>
      <c r="C236" s="10" t="s">
        <v>133</v>
      </c>
      <c r="D236" s="84" t="s">
        <v>283</v>
      </c>
      <c r="E236" s="10">
        <v>200107</v>
      </c>
      <c r="F236" s="10" t="s">
        <v>58</v>
      </c>
      <c r="G236" s="11">
        <v>18300</v>
      </c>
      <c r="H236" s="11">
        <v>18300</v>
      </c>
      <c r="I236" s="20">
        <v>14884.31</v>
      </c>
    </row>
    <row r="237" spans="1:9" s="1" customFormat="1" ht="30" customHeight="1">
      <c r="A237" s="84" t="s">
        <v>268</v>
      </c>
      <c r="B237" s="10" t="s">
        <v>11</v>
      </c>
      <c r="C237" s="10" t="s">
        <v>133</v>
      </c>
      <c r="D237" s="84" t="s">
        <v>283</v>
      </c>
      <c r="E237" s="10" t="s">
        <v>59</v>
      </c>
      <c r="F237" s="10" t="s">
        <v>365</v>
      </c>
      <c r="G237" s="11">
        <v>272700</v>
      </c>
      <c r="H237" s="11">
        <v>272700</v>
      </c>
      <c r="I237" s="20">
        <v>218969.86</v>
      </c>
    </row>
    <row r="238" spans="1:9" s="1" customFormat="1" ht="43.9" customHeight="1">
      <c r="A238" s="84" t="s">
        <v>268</v>
      </c>
      <c r="B238" s="10" t="s">
        <v>11</v>
      </c>
      <c r="C238" s="10" t="s">
        <v>133</v>
      </c>
      <c r="D238" s="84" t="s">
        <v>283</v>
      </c>
      <c r="E238" s="10">
        <v>200109</v>
      </c>
      <c r="F238" s="10" t="s">
        <v>316</v>
      </c>
      <c r="G238" s="11">
        <v>24650</v>
      </c>
      <c r="H238" s="11">
        <v>24650</v>
      </c>
      <c r="I238" s="20">
        <v>14274.7</v>
      </c>
    </row>
    <row r="239" spans="1:9" s="1" customFormat="1" ht="45" customHeight="1">
      <c r="A239" s="84" t="s">
        <v>268</v>
      </c>
      <c r="B239" s="10" t="s">
        <v>11</v>
      </c>
      <c r="C239" s="10" t="s">
        <v>133</v>
      </c>
      <c r="D239" s="84" t="s">
        <v>283</v>
      </c>
      <c r="E239" s="10" t="s">
        <v>63</v>
      </c>
      <c r="F239" s="10" t="s">
        <v>364</v>
      </c>
      <c r="G239" s="11">
        <v>1149050</v>
      </c>
      <c r="H239" s="11">
        <v>1149050</v>
      </c>
      <c r="I239" s="20">
        <v>859766.1</v>
      </c>
    </row>
    <row r="240" spans="1:9" s="1" customFormat="1" ht="30" customHeight="1">
      <c r="A240" s="84" t="s">
        <v>268</v>
      </c>
      <c r="B240" s="10" t="s">
        <v>11</v>
      </c>
      <c r="C240" s="10" t="s">
        <v>133</v>
      </c>
      <c r="D240" s="84" t="s">
        <v>283</v>
      </c>
      <c r="E240" s="10" t="s">
        <v>102</v>
      </c>
      <c r="F240" s="10" t="s">
        <v>318</v>
      </c>
      <c r="G240" s="11">
        <v>417150</v>
      </c>
      <c r="H240" s="11">
        <v>417150</v>
      </c>
      <c r="I240" s="20">
        <v>208562.71</v>
      </c>
    </row>
    <row r="241" spans="1:10" s="1" customFormat="1" ht="30" customHeight="1">
      <c r="A241" s="84" t="s">
        <v>268</v>
      </c>
      <c r="B241" s="10" t="s">
        <v>11</v>
      </c>
      <c r="C241" s="10" t="s">
        <v>133</v>
      </c>
      <c r="D241" s="84" t="s">
        <v>283</v>
      </c>
      <c r="E241" s="10" t="s">
        <v>136</v>
      </c>
      <c r="F241" s="10" t="s">
        <v>319</v>
      </c>
      <c r="G241" s="11">
        <v>5509250</v>
      </c>
      <c r="H241" s="11">
        <v>5509250</v>
      </c>
      <c r="I241" s="20">
        <v>4633860.8099999996</v>
      </c>
    </row>
    <row r="242" spans="1:10" s="1" customFormat="1" ht="30" customHeight="1">
      <c r="A242" s="84" t="s">
        <v>268</v>
      </c>
      <c r="B242" s="10" t="s">
        <v>11</v>
      </c>
      <c r="C242" s="10" t="s">
        <v>133</v>
      </c>
      <c r="D242" s="84" t="s">
        <v>283</v>
      </c>
      <c r="E242" s="10" t="s">
        <v>137</v>
      </c>
      <c r="F242" s="10" t="s">
        <v>103</v>
      </c>
      <c r="G242" s="11">
        <v>627800</v>
      </c>
      <c r="H242" s="11">
        <v>627800</v>
      </c>
      <c r="I242" s="20">
        <v>455296.06</v>
      </c>
    </row>
    <row r="243" spans="1:10" s="1" customFormat="1" ht="30" customHeight="1">
      <c r="A243" s="84" t="s">
        <v>268</v>
      </c>
      <c r="B243" s="10" t="s">
        <v>11</v>
      </c>
      <c r="C243" s="10" t="s">
        <v>133</v>
      </c>
      <c r="D243" s="84" t="s">
        <v>283</v>
      </c>
      <c r="E243" s="10" t="s">
        <v>138</v>
      </c>
      <c r="F243" s="10" t="s">
        <v>104</v>
      </c>
      <c r="G243" s="11">
        <v>329060</v>
      </c>
      <c r="H243" s="11">
        <v>329060</v>
      </c>
      <c r="I243" s="20">
        <v>241668.35</v>
      </c>
    </row>
    <row r="244" spans="1:10" s="1" customFormat="1" ht="30" customHeight="1">
      <c r="A244" s="84" t="s">
        <v>268</v>
      </c>
      <c r="B244" s="10" t="s">
        <v>11</v>
      </c>
      <c r="C244" s="10" t="s">
        <v>133</v>
      </c>
      <c r="D244" s="84" t="s">
        <v>283</v>
      </c>
      <c r="E244" s="10">
        <v>200501</v>
      </c>
      <c r="F244" s="10" t="s">
        <v>377</v>
      </c>
      <c r="G244" s="11">
        <v>126750</v>
      </c>
      <c r="H244" s="11">
        <v>8750</v>
      </c>
      <c r="I244" s="20">
        <v>8703.76</v>
      </c>
    </row>
    <row r="245" spans="1:10" s="1" customFormat="1" ht="30" customHeight="1">
      <c r="A245" s="84" t="s">
        <v>268</v>
      </c>
      <c r="B245" s="10" t="s">
        <v>11</v>
      </c>
      <c r="C245" s="10" t="s">
        <v>133</v>
      </c>
      <c r="D245" s="84" t="s">
        <v>283</v>
      </c>
      <c r="E245" s="10">
        <v>200503</v>
      </c>
      <c r="F245" s="10" t="s">
        <v>322</v>
      </c>
      <c r="G245" s="11">
        <v>63000</v>
      </c>
      <c r="H245" s="11">
        <v>3000</v>
      </c>
      <c r="I245" s="20">
        <v>2999.99</v>
      </c>
    </row>
    <row r="246" spans="1:10" s="1" customFormat="1" ht="30" customHeight="1">
      <c r="A246" s="84" t="s">
        <v>268</v>
      </c>
      <c r="B246" s="10" t="s">
        <v>11</v>
      </c>
      <c r="C246" s="10" t="s">
        <v>133</v>
      </c>
      <c r="D246" s="84" t="s">
        <v>283</v>
      </c>
      <c r="E246" s="10" t="s">
        <v>65</v>
      </c>
      <c r="F246" s="10" t="s">
        <v>66</v>
      </c>
      <c r="G246" s="11">
        <v>258500</v>
      </c>
      <c r="H246" s="11">
        <v>109500</v>
      </c>
      <c r="I246" s="20">
        <v>56798.17</v>
      </c>
    </row>
    <row r="247" spans="1:10" s="1" customFormat="1" ht="30" customHeight="1">
      <c r="A247" s="84" t="s">
        <v>268</v>
      </c>
      <c r="B247" s="10" t="s">
        <v>11</v>
      </c>
      <c r="C247" s="10" t="s">
        <v>133</v>
      </c>
      <c r="D247" s="84" t="s">
        <v>283</v>
      </c>
      <c r="E247" s="10">
        <v>200601</v>
      </c>
      <c r="F247" s="39" t="s">
        <v>353</v>
      </c>
      <c r="G247" s="11">
        <v>1000</v>
      </c>
      <c r="H247" s="11">
        <v>1000</v>
      </c>
      <c r="I247" s="20">
        <v>874</v>
      </c>
    </row>
    <row r="248" spans="1:10" s="1" customFormat="1" ht="30" customHeight="1">
      <c r="A248" s="84" t="s">
        <v>268</v>
      </c>
      <c r="B248" s="10" t="s">
        <v>11</v>
      </c>
      <c r="C248" s="10" t="s">
        <v>133</v>
      </c>
      <c r="D248" s="84" t="s">
        <v>283</v>
      </c>
      <c r="E248" s="10">
        <v>201300</v>
      </c>
      <c r="F248" s="10" t="s">
        <v>355</v>
      </c>
      <c r="G248" s="11">
        <v>28990</v>
      </c>
      <c r="H248" s="11">
        <v>28990</v>
      </c>
      <c r="I248" s="20">
        <v>9024</v>
      </c>
    </row>
    <row r="249" spans="1:10" s="1" customFormat="1" ht="30" customHeight="1">
      <c r="A249" s="84" t="s">
        <v>268</v>
      </c>
      <c r="B249" s="10" t="s">
        <v>11</v>
      </c>
      <c r="C249" s="10" t="s">
        <v>133</v>
      </c>
      <c r="D249" s="84" t="s">
        <v>283</v>
      </c>
      <c r="E249" s="10">
        <v>201400</v>
      </c>
      <c r="F249" s="10" t="s">
        <v>327</v>
      </c>
      <c r="G249" s="11">
        <v>1000</v>
      </c>
      <c r="H249" s="11">
        <v>1000</v>
      </c>
      <c r="I249" s="20">
        <v>0</v>
      </c>
    </row>
    <row r="250" spans="1:10" s="1" customFormat="1" ht="30" customHeight="1">
      <c r="A250" s="84" t="s">
        <v>268</v>
      </c>
      <c r="B250" s="10" t="s">
        <v>11</v>
      </c>
      <c r="C250" s="10" t="s">
        <v>133</v>
      </c>
      <c r="D250" s="84" t="s">
        <v>283</v>
      </c>
      <c r="E250" s="10" t="s">
        <v>76</v>
      </c>
      <c r="F250" s="10" t="s">
        <v>356</v>
      </c>
      <c r="G250" s="11">
        <v>265620</v>
      </c>
      <c r="H250" s="11">
        <v>265620</v>
      </c>
      <c r="I250" s="20">
        <v>194313.96</v>
      </c>
    </row>
    <row r="251" spans="1:10" s="1" customFormat="1" ht="30" customHeight="1">
      <c r="A251" s="84" t="s">
        <v>268</v>
      </c>
      <c r="B251" s="10" t="s">
        <v>11</v>
      </c>
      <c r="C251" s="10" t="s">
        <v>133</v>
      </c>
      <c r="D251" s="84" t="s">
        <v>283</v>
      </c>
      <c r="E251" s="10">
        <v>570201</v>
      </c>
      <c r="F251" s="10" t="s">
        <v>406</v>
      </c>
      <c r="G251" s="11">
        <v>374000</v>
      </c>
      <c r="H251" s="11">
        <v>247000</v>
      </c>
      <c r="I251" s="20">
        <v>205920</v>
      </c>
    </row>
    <row r="252" spans="1:10" s="1" customFormat="1" ht="45" customHeight="1">
      <c r="A252" s="84" t="s">
        <v>268</v>
      </c>
      <c r="B252" s="10" t="s">
        <v>11</v>
      </c>
      <c r="C252" s="10" t="s">
        <v>133</v>
      </c>
      <c r="D252" s="84" t="s">
        <v>283</v>
      </c>
      <c r="E252" s="10" t="s">
        <v>80</v>
      </c>
      <c r="F252" s="10" t="s">
        <v>337</v>
      </c>
      <c r="G252" s="11">
        <v>1087000</v>
      </c>
      <c r="H252" s="11">
        <v>770000</v>
      </c>
      <c r="I252" s="20">
        <v>757359</v>
      </c>
      <c r="J252" s="85"/>
    </row>
    <row r="253" spans="1:10" s="1" customFormat="1" ht="30" customHeight="1">
      <c r="A253" s="84" t="s">
        <v>268</v>
      </c>
      <c r="B253" s="10" t="s">
        <v>11</v>
      </c>
      <c r="C253" s="10" t="s">
        <v>140</v>
      </c>
      <c r="D253" s="10" t="s">
        <v>284</v>
      </c>
      <c r="E253" s="10" t="s">
        <v>36</v>
      </c>
      <c r="F253" s="10" t="s">
        <v>358</v>
      </c>
      <c r="G253" s="11">
        <v>34017000</v>
      </c>
      <c r="H253" s="11">
        <v>29825000</v>
      </c>
      <c r="I253" s="20">
        <v>29027109</v>
      </c>
    </row>
    <row r="254" spans="1:10" s="1" customFormat="1" ht="30" customHeight="1">
      <c r="A254" s="84" t="s">
        <v>268</v>
      </c>
      <c r="B254" s="10" t="s">
        <v>11</v>
      </c>
      <c r="C254" s="10" t="s">
        <v>140</v>
      </c>
      <c r="D254" s="84" t="s">
        <v>284</v>
      </c>
      <c r="E254" s="10" t="s">
        <v>134</v>
      </c>
      <c r="F254" s="10" t="s">
        <v>304</v>
      </c>
      <c r="G254" s="11">
        <v>4971000</v>
      </c>
      <c r="H254" s="11">
        <v>4285000</v>
      </c>
      <c r="I254" s="20">
        <v>4163472</v>
      </c>
    </row>
    <row r="255" spans="1:10" s="1" customFormat="1" ht="30" customHeight="1">
      <c r="A255" s="84" t="s">
        <v>268</v>
      </c>
      <c r="B255" s="10" t="s">
        <v>11</v>
      </c>
      <c r="C255" s="10" t="s">
        <v>140</v>
      </c>
      <c r="D255" s="84" t="s">
        <v>284</v>
      </c>
      <c r="E255" s="10" t="s">
        <v>135</v>
      </c>
      <c r="F255" s="10" t="s">
        <v>130</v>
      </c>
      <c r="G255" s="11">
        <v>713000</v>
      </c>
      <c r="H255" s="11">
        <v>535000</v>
      </c>
      <c r="I255" s="20">
        <v>482818</v>
      </c>
    </row>
    <row r="256" spans="1:10" s="1" customFormat="1" ht="30" customHeight="1">
      <c r="A256" s="84" t="s">
        <v>268</v>
      </c>
      <c r="B256" s="10" t="s">
        <v>11</v>
      </c>
      <c r="C256" s="10" t="s">
        <v>140</v>
      </c>
      <c r="D256" s="84" t="s">
        <v>284</v>
      </c>
      <c r="E256" s="10">
        <v>100113</v>
      </c>
      <c r="F256" s="39" t="s">
        <v>40</v>
      </c>
      <c r="G256" s="11">
        <v>65000</v>
      </c>
      <c r="H256" s="11">
        <v>0</v>
      </c>
      <c r="I256" s="20">
        <v>0</v>
      </c>
    </row>
    <row r="257" spans="1:9" s="1" customFormat="1" ht="30" customHeight="1">
      <c r="A257" s="84" t="s">
        <v>268</v>
      </c>
      <c r="B257" s="10" t="s">
        <v>11</v>
      </c>
      <c r="C257" s="10" t="s">
        <v>140</v>
      </c>
      <c r="D257" s="84" t="s">
        <v>284</v>
      </c>
      <c r="E257" s="10">
        <v>100117</v>
      </c>
      <c r="F257" s="10" t="s">
        <v>306</v>
      </c>
      <c r="G257" s="11">
        <v>1774000</v>
      </c>
      <c r="H257" s="11">
        <v>1702000</v>
      </c>
      <c r="I257" s="20">
        <v>1684548</v>
      </c>
    </row>
    <row r="258" spans="1:9" s="1" customFormat="1" ht="30" customHeight="1">
      <c r="A258" s="84" t="s">
        <v>268</v>
      </c>
      <c r="B258" s="10" t="s">
        <v>11</v>
      </c>
      <c r="C258" s="10" t="s">
        <v>140</v>
      </c>
      <c r="D258" s="84" t="s">
        <v>284</v>
      </c>
      <c r="E258" s="10">
        <v>100206</v>
      </c>
      <c r="F258" s="10" t="s">
        <v>351</v>
      </c>
      <c r="G258" s="11">
        <v>420000</v>
      </c>
      <c r="H258" s="11">
        <v>420000</v>
      </c>
      <c r="I258" s="20">
        <v>379532</v>
      </c>
    </row>
    <row r="259" spans="1:9" s="1" customFormat="1" ht="30" customHeight="1">
      <c r="A259" s="84" t="s">
        <v>268</v>
      </c>
      <c r="B259" s="10" t="s">
        <v>11</v>
      </c>
      <c r="C259" s="10" t="s">
        <v>140</v>
      </c>
      <c r="D259" s="84" t="s">
        <v>284</v>
      </c>
      <c r="E259" s="10" t="s">
        <v>45</v>
      </c>
      <c r="F259" s="10" t="s">
        <v>310</v>
      </c>
      <c r="G259" s="11">
        <v>933000</v>
      </c>
      <c r="H259" s="11">
        <v>815000</v>
      </c>
      <c r="I259" s="20">
        <v>794124</v>
      </c>
    </row>
    <row r="260" spans="1:9" s="1" customFormat="1" ht="30" customHeight="1">
      <c r="A260" s="84" t="s">
        <v>268</v>
      </c>
      <c r="B260" s="10" t="s">
        <v>11</v>
      </c>
      <c r="C260" s="10" t="s">
        <v>140</v>
      </c>
      <c r="D260" s="84" t="s">
        <v>284</v>
      </c>
      <c r="E260" s="10" t="s">
        <v>47</v>
      </c>
      <c r="F260" s="10" t="s">
        <v>48</v>
      </c>
      <c r="G260" s="11">
        <v>50100</v>
      </c>
      <c r="H260" s="11">
        <v>42100</v>
      </c>
      <c r="I260" s="20">
        <v>28889.62</v>
      </c>
    </row>
    <row r="261" spans="1:9" s="1" customFormat="1" ht="30" customHeight="1">
      <c r="A261" s="84" t="s">
        <v>268</v>
      </c>
      <c r="B261" s="10" t="s">
        <v>11</v>
      </c>
      <c r="C261" s="10" t="s">
        <v>140</v>
      </c>
      <c r="D261" s="84" t="s">
        <v>284</v>
      </c>
      <c r="E261" s="10" t="s">
        <v>114</v>
      </c>
      <c r="F261" s="10" t="s">
        <v>311</v>
      </c>
      <c r="G261" s="11">
        <v>170000</v>
      </c>
      <c r="H261" s="11">
        <v>131000</v>
      </c>
      <c r="I261" s="20">
        <v>76318.03</v>
      </c>
    </row>
    <row r="262" spans="1:9" s="1" customFormat="1" ht="30" customHeight="1">
      <c r="A262" s="84" t="s">
        <v>268</v>
      </c>
      <c r="B262" s="10" t="s">
        <v>11</v>
      </c>
      <c r="C262" s="10" t="s">
        <v>140</v>
      </c>
      <c r="D262" s="84" t="s">
        <v>284</v>
      </c>
      <c r="E262" s="10" t="s">
        <v>50</v>
      </c>
      <c r="F262" s="10" t="s">
        <v>375</v>
      </c>
      <c r="G262" s="11">
        <v>744000</v>
      </c>
      <c r="H262" s="11">
        <v>537000</v>
      </c>
      <c r="I262" s="20">
        <v>339237.94</v>
      </c>
    </row>
    <row r="263" spans="1:9" s="1" customFormat="1" ht="30" customHeight="1">
      <c r="A263" s="84" t="s">
        <v>268</v>
      </c>
      <c r="B263" s="10" t="s">
        <v>11</v>
      </c>
      <c r="C263" s="10" t="s">
        <v>140</v>
      </c>
      <c r="D263" s="84" t="s">
        <v>284</v>
      </c>
      <c r="E263" s="10" t="s">
        <v>52</v>
      </c>
      <c r="F263" s="10" t="s">
        <v>313</v>
      </c>
      <c r="G263" s="11">
        <v>212500</v>
      </c>
      <c r="H263" s="11">
        <v>172500</v>
      </c>
      <c r="I263" s="20">
        <v>154286.93</v>
      </c>
    </row>
    <row r="264" spans="1:9" s="1" customFormat="1" ht="30" customHeight="1">
      <c r="A264" s="84" t="s">
        <v>268</v>
      </c>
      <c r="B264" s="10" t="s">
        <v>11</v>
      </c>
      <c r="C264" s="10" t="s">
        <v>140</v>
      </c>
      <c r="D264" s="84" t="s">
        <v>284</v>
      </c>
      <c r="E264" s="10">
        <v>200105</v>
      </c>
      <c r="F264" s="10" t="s">
        <v>314</v>
      </c>
      <c r="G264" s="11">
        <v>134500</v>
      </c>
      <c r="H264" s="11">
        <v>96500</v>
      </c>
      <c r="I264" s="20">
        <v>74141.289999999994</v>
      </c>
    </row>
    <row r="265" spans="1:9" s="1" customFormat="1" ht="30" customHeight="1">
      <c r="A265" s="84" t="s">
        <v>268</v>
      </c>
      <c r="B265" s="10" t="s">
        <v>11</v>
      </c>
      <c r="C265" s="10" t="s">
        <v>140</v>
      </c>
      <c r="D265" s="84" t="s">
        <v>284</v>
      </c>
      <c r="E265" s="10">
        <v>200106</v>
      </c>
      <c r="F265" s="10" t="s">
        <v>56</v>
      </c>
      <c r="G265" s="11">
        <v>22500</v>
      </c>
      <c r="H265" s="11">
        <v>19500</v>
      </c>
      <c r="I265" s="20">
        <v>5854.76</v>
      </c>
    </row>
    <row r="266" spans="1:9" s="1" customFormat="1" ht="30" customHeight="1">
      <c r="A266" s="84" t="s">
        <v>268</v>
      </c>
      <c r="B266" s="10" t="s">
        <v>11</v>
      </c>
      <c r="C266" s="10" t="s">
        <v>140</v>
      </c>
      <c r="D266" s="84" t="s">
        <v>284</v>
      </c>
      <c r="E266" s="10" t="s">
        <v>57</v>
      </c>
      <c r="F266" s="10" t="s">
        <v>58</v>
      </c>
      <c r="G266" s="11">
        <v>1000</v>
      </c>
      <c r="H266" s="11">
        <v>1000</v>
      </c>
      <c r="I266" s="20">
        <v>0</v>
      </c>
    </row>
    <row r="267" spans="1:9" s="1" customFormat="1" ht="30" customHeight="1">
      <c r="A267" s="84" t="s">
        <v>268</v>
      </c>
      <c r="B267" s="10" t="s">
        <v>11</v>
      </c>
      <c r="C267" s="10" t="s">
        <v>140</v>
      </c>
      <c r="D267" s="84" t="s">
        <v>284</v>
      </c>
      <c r="E267" s="10" t="s">
        <v>59</v>
      </c>
      <c r="F267" s="10" t="s">
        <v>365</v>
      </c>
      <c r="G267" s="11">
        <v>122000</v>
      </c>
      <c r="H267" s="11">
        <v>104000</v>
      </c>
      <c r="I267" s="20">
        <v>82739.44</v>
      </c>
    </row>
    <row r="268" spans="1:9" s="1" customFormat="1" ht="30" customHeight="1">
      <c r="A268" s="84" t="s">
        <v>268</v>
      </c>
      <c r="B268" s="10" t="s">
        <v>11</v>
      </c>
      <c r="C268" s="10" t="s">
        <v>140</v>
      </c>
      <c r="D268" s="84" t="s">
        <v>284</v>
      </c>
      <c r="E268" s="10">
        <v>200109</v>
      </c>
      <c r="F268" s="10" t="s">
        <v>418</v>
      </c>
      <c r="G268" s="11">
        <v>21600</v>
      </c>
      <c r="H268" s="11">
        <v>13600</v>
      </c>
      <c r="I268" s="20">
        <v>5651.14</v>
      </c>
    </row>
    <row r="269" spans="1:9" s="1" customFormat="1" ht="45" customHeight="1">
      <c r="A269" s="84" t="s">
        <v>268</v>
      </c>
      <c r="B269" s="10" t="s">
        <v>11</v>
      </c>
      <c r="C269" s="10" t="s">
        <v>140</v>
      </c>
      <c r="D269" s="84" t="s">
        <v>284</v>
      </c>
      <c r="E269" s="10" t="s">
        <v>63</v>
      </c>
      <c r="F269" s="10" t="s">
        <v>364</v>
      </c>
      <c r="G269" s="11">
        <v>693300</v>
      </c>
      <c r="H269" s="11">
        <v>533300</v>
      </c>
      <c r="I269" s="20">
        <v>440644.25</v>
      </c>
    </row>
    <row r="270" spans="1:9" s="1" customFormat="1" ht="30" customHeight="1">
      <c r="A270" s="84" t="s">
        <v>268</v>
      </c>
      <c r="B270" s="10" t="s">
        <v>11</v>
      </c>
      <c r="C270" s="10" t="s">
        <v>140</v>
      </c>
      <c r="D270" s="84" t="s">
        <v>284</v>
      </c>
      <c r="E270" s="10" t="s">
        <v>102</v>
      </c>
      <c r="F270" s="10" t="s">
        <v>318</v>
      </c>
      <c r="G270" s="11">
        <v>655500</v>
      </c>
      <c r="H270" s="11">
        <v>542500</v>
      </c>
      <c r="I270" s="20">
        <v>81718.89</v>
      </c>
    </row>
    <row r="271" spans="1:9" s="1" customFormat="1" ht="30" customHeight="1">
      <c r="A271" s="84" t="s">
        <v>268</v>
      </c>
      <c r="B271" s="10" t="s">
        <v>11</v>
      </c>
      <c r="C271" s="10" t="s">
        <v>140</v>
      </c>
      <c r="D271" s="84" t="s">
        <v>284</v>
      </c>
      <c r="E271" s="10" t="s">
        <v>136</v>
      </c>
      <c r="F271" s="10" t="s">
        <v>319</v>
      </c>
      <c r="G271" s="11">
        <v>1226400</v>
      </c>
      <c r="H271" s="11">
        <v>946400</v>
      </c>
      <c r="I271" s="20">
        <v>861813.71</v>
      </c>
    </row>
    <row r="272" spans="1:9" s="1" customFormat="1" ht="30" customHeight="1">
      <c r="A272" s="84" t="s">
        <v>268</v>
      </c>
      <c r="B272" s="10" t="s">
        <v>11</v>
      </c>
      <c r="C272" s="10" t="s">
        <v>140</v>
      </c>
      <c r="D272" s="84" t="s">
        <v>284</v>
      </c>
      <c r="E272" s="10" t="s">
        <v>137</v>
      </c>
      <c r="F272" s="10" t="s">
        <v>103</v>
      </c>
      <c r="G272" s="11">
        <v>124100</v>
      </c>
      <c r="H272" s="11">
        <v>100100</v>
      </c>
      <c r="I272" s="20">
        <v>65421.27</v>
      </c>
    </row>
    <row r="273" spans="1:9" s="1" customFormat="1" ht="30" customHeight="1">
      <c r="A273" s="84" t="s">
        <v>268</v>
      </c>
      <c r="B273" s="10" t="s">
        <v>11</v>
      </c>
      <c r="C273" s="10" t="s">
        <v>140</v>
      </c>
      <c r="D273" s="84" t="s">
        <v>284</v>
      </c>
      <c r="E273" s="10" t="s">
        <v>138</v>
      </c>
      <c r="F273" s="10" t="s">
        <v>104</v>
      </c>
      <c r="G273" s="11">
        <v>230000</v>
      </c>
      <c r="H273" s="11">
        <v>173000</v>
      </c>
      <c r="I273" s="20">
        <v>111345.97</v>
      </c>
    </row>
    <row r="274" spans="1:9" s="1" customFormat="1" ht="30" customHeight="1">
      <c r="A274" s="84" t="s">
        <v>268</v>
      </c>
      <c r="B274" s="10" t="s">
        <v>11</v>
      </c>
      <c r="C274" s="10" t="s">
        <v>140</v>
      </c>
      <c r="D274" s="84" t="s">
        <v>284</v>
      </c>
      <c r="E274" s="10">
        <v>200501</v>
      </c>
      <c r="F274" s="10" t="s">
        <v>377</v>
      </c>
      <c r="G274" s="11">
        <v>68700</v>
      </c>
      <c r="H274" s="11">
        <v>61700</v>
      </c>
      <c r="I274" s="20">
        <v>22891.51</v>
      </c>
    </row>
    <row r="275" spans="1:9" s="1" customFormat="1" ht="30" customHeight="1">
      <c r="A275" s="84" t="s">
        <v>268</v>
      </c>
      <c r="B275" s="10" t="s">
        <v>11</v>
      </c>
      <c r="C275" s="10" t="s">
        <v>140</v>
      </c>
      <c r="D275" s="84" t="s">
        <v>284</v>
      </c>
      <c r="E275" s="10">
        <v>200503</v>
      </c>
      <c r="F275" s="10" t="s">
        <v>322</v>
      </c>
      <c r="G275" s="11">
        <v>27000</v>
      </c>
      <c r="H275" s="11">
        <v>24000</v>
      </c>
      <c r="I275" s="20">
        <v>16806.349999999999</v>
      </c>
    </row>
    <row r="276" spans="1:9" s="1" customFormat="1" ht="30" customHeight="1">
      <c r="A276" s="84" t="s">
        <v>268</v>
      </c>
      <c r="B276" s="10" t="s">
        <v>11</v>
      </c>
      <c r="C276" s="10" t="s">
        <v>140</v>
      </c>
      <c r="D276" s="84" t="s">
        <v>284</v>
      </c>
      <c r="E276" s="10">
        <v>200530</v>
      </c>
      <c r="F276" s="10" t="s">
        <v>66</v>
      </c>
      <c r="G276" s="11">
        <v>174500</v>
      </c>
      <c r="H276" s="11">
        <v>130500</v>
      </c>
      <c r="I276" s="20">
        <v>54298.55</v>
      </c>
    </row>
    <row r="277" spans="1:9" s="1" customFormat="1" ht="30" customHeight="1">
      <c r="A277" s="84" t="s">
        <v>268</v>
      </c>
      <c r="B277" s="10" t="s">
        <v>11</v>
      </c>
      <c r="C277" s="10" t="s">
        <v>140</v>
      </c>
      <c r="D277" s="84" t="s">
        <v>284</v>
      </c>
      <c r="E277" s="10">
        <v>200601</v>
      </c>
      <c r="F277" s="10" t="s">
        <v>323</v>
      </c>
      <c r="G277" s="11">
        <v>6500</v>
      </c>
      <c r="H277" s="11">
        <v>6500</v>
      </c>
      <c r="I277" s="20">
        <v>1101.8599999999999</v>
      </c>
    </row>
    <row r="278" spans="1:9" s="1" customFormat="1" ht="30" customHeight="1">
      <c r="A278" s="84" t="s">
        <v>268</v>
      </c>
      <c r="B278" s="10" t="s">
        <v>11</v>
      </c>
      <c r="C278" s="10" t="s">
        <v>140</v>
      </c>
      <c r="D278" s="84" t="s">
        <v>284</v>
      </c>
      <c r="E278" s="10" t="s">
        <v>141</v>
      </c>
      <c r="F278" s="10" t="s">
        <v>355</v>
      </c>
      <c r="G278" s="11">
        <v>65600</v>
      </c>
      <c r="H278" s="11">
        <v>41000</v>
      </c>
      <c r="I278" s="20">
        <v>1200</v>
      </c>
    </row>
    <row r="279" spans="1:9" s="1" customFormat="1" ht="30" customHeight="1">
      <c r="A279" s="84" t="s">
        <v>268</v>
      </c>
      <c r="B279" s="10" t="s">
        <v>11</v>
      </c>
      <c r="C279" s="10" t="s">
        <v>140</v>
      </c>
      <c r="D279" s="84" t="s">
        <v>284</v>
      </c>
      <c r="E279" s="10">
        <v>201400</v>
      </c>
      <c r="F279" s="10" t="s">
        <v>327</v>
      </c>
      <c r="G279" s="11">
        <v>9000</v>
      </c>
      <c r="H279" s="11">
        <v>5000</v>
      </c>
      <c r="I279" s="20">
        <v>0</v>
      </c>
    </row>
    <row r="280" spans="1:9" s="1" customFormat="1" ht="30" customHeight="1">
      <c r="A280" s="84" t="s">
        <v>268</v>
      </c>
      <c r="B280" s="10" t="s">
        <v>11</v>
      </c>
      <c r="C280" s="10" t="s">
        <v>140</v>
      </c>
      <c r="D280" s="84" t="s">
        <v>284</v>
      </c>
      <c r="E280" s="10" t="s">
        <v>76</v>
      </c>
      <c r="F280" s="10" t="s">
        <v>356</v>
      </c>
      <c r="G280" s="11">
        <v>178500</v>
      </c>
      <c r="H280" s="11">
        <v>116100</v>
      </c>
      <c r="I280" s="20">
        <v>82754.039999999994</v>
      </c>
    </row>
    <row r="281" spans="1:9" s="1" customFormat="1" ht="30" customHeight="1">
      <c r="A281" s="84" t="s">
        <v>268</v>
      </c>
      <c r="B281" s="10" t="s">
        <v>11</v>
      </c>
      <c r="C281" s="10" t="s">
        <v>140</v>
      </c>
      <c r="D281" s="84" t="s">
        <v>284</v>
      </c>
      <c r="E281" s="10">
        <v>570201</v>
      </c>
      <c r="F281" s="10" t="s">
        <v>406</v>
      </c>
      <c r="G281" s="11">
        <v>1359700</v>
      </c>
      <c r="H281" s="11">
        <v>1359700</v>
      </c>
      <c r="I281" s="20">
        <v>1065150</v>
      </c>
    </row>
    <row r="282" spans="1:9" s="1" customFormat="1" ht="30" customHeight="1">
      <c r="A282" s="84" t="s">
        <v>268</v>
      </c>
      <c r="B282" s="10" t="s">
        <v>11</v>
      </c>
      <c r="C282" s="10" t="s">
        <v>140</v>
      </c>
      <c r="D282" s="84" t="s">
        <v>284</v>
      </c>
      <c r="E282" s="10">
        <v>591100</v>
      </c>
      <c r="F282" s="10" t="s">
        <v>409</v>
      </c>
      <c r="G282" s="11">
        <v>0</v>
      </c>
      <c r="H282" s="11">
        <v>0</v>
      </c>
      <c r="I282" s="20">
        <v>0</v>
      </c>
    </row>
    <row r="283" spans="1:9" s="1" customFormat="1" ht="45" customHeight="1">
      <c r="A283" s="84" t="s">
        <v>268</v>
      </c>
      <c r="B283" s="10" t="s">
        <v>11</v>
      </c>
      <c r="C283" s="10" t="s">
        <v>140</v>
      </c>
      <c r="D283" s="84" t="s">
        <v>284</v>
      </c>
      <c r="E283" s="10" t="s">
        <v>80</v>
      </c>
      <c r="F283" s="10" t="s">
        <v>337</v>
      </c>
      <c r="G283" s="11">
        <v>993000</v>
      </c>
      <c r="H283" s="11">
        <v>719000</v>
      </c>
      <c r="I283" s="20">
        <v>716936</v>
      </c>
    </row>
    <row r="284" spans="1:9" s="1" customFormat="1" ht="75">
      <c r="A284" s="84" t="s">
        <v>268</v>
      </c>
      <c r="B284" s="10" t="s">
        <v>11</v>
      </c>
      <c r="C284" s="10" t="s">
        <v>140</v>
      </c>
      <c r="D284" s="84" t="s">
        <v>284</v>
      </c>
      <c r="E284" s="10" t="s">
        <v>82</v>
      </c>
      <c r="F284" s="10" t="s">
        <v>436</v>
      </c>
      <c r="G284" s="11">
        <v>-756000</v>
      </c>
      <c r="H284" s="11">
        <v>-756000</v>
      </c>
      <c r="I284" s="20">
        <v>-756306.69</v>
      </c>
    </row>
    <row r="285" spans="1:9" s="1" customFormat="1" ht="45" customHeight="1">
      <c r="A285" s="84" t="s">
        <v>268</v>
      </c>
      <c r="B285" s="10" t="s">
        <v>11</v>
      </c>
      <c r="C285" s="10" t="s">
        <v>142</v>
      </c>
      <c r="D285" s="10" t="s">
        <v>285</v>
      </c>
      <c r="E285" s="10" t="s">
        <v>36</v>
      </c>
      <c r="F285" s="10" t="s">
        <v>358</v>
      </c>
      <c r="G285" s="11">
        <v>16015000</v>
      </c>
      <c r="H285" s="11">
        <v>11660000</v>
      </c>
      <c r="I285" s="20">
        <v>11657717</v>
      </c>
    </row>
    <row r="286" spans="1:9" s="1" customFormat="1" ht="45" customHeight="1">
      <c r="A286" s="84" t="s">
        <v>268</v>
      </c>
      <c r="B286" s="10" t="s">
        <v>11</v>
      </c>
      <c r="C286" s="10" t="s">
        <v>142</v>
      </c>
      <c r="D286" s="84" t="s">
        <v>285</v>
      </c>
      <c r="E286" s="10" t="s">
        <v>134</v>
      </c>
      <c r="F286" s="10" t="s">
        <v>304</v>
      </c>
      <c r="G286" s="11">
        <v>1075000</v>
      </c>
      <c r="H286" s="11">
        <v>779000</v>
      </c>
      <c r="I286" s="20">
        <v>779000</v>
      </c>
    </row>
    <row r="287" spans="1:9" s="1" customFormat="1" ht="45" customHeight="1">
      <c r="A287" s="84" t="s">
        <v>268</v>
      </c>
      <c r="B287" s="10" t="s">
        <v>11</v>
      </c>
      <c r="C287" s="10" t="s">
        <v>142</v>
      </c>
      <c r="D287" s="84" t="s">
        <v>285</v>
      </c>
      <c r="E287" s="10" t="s">
        <v>38</v>
      </c>
      <c r="F287" s="10" t="s">
        <v>391</v>
      </c>
      <c r="G287" s="11">
        <v>1318000</v>
      </c>
      <c r="H287" s="11">
        <v>968000</v>
      </c>
      <c r="I287" s="20">
        <v>940476</v>
      </c>
    </row>
    <row r="288" spans="1:9" s="1" customFormat="1" ht="45" customHeight="1">
      <c r="A288" s="84" t="s">
        <v>268</v>
      </c>
      <c r="B288" s="10" t="s">
        <v>11</v>
      </c>
      <c r="C288" s="10" t="s">
        <v>142</v>
      </c>
      <c r="D288" s="84" t="s">
        <v>285</v>
      </c>
      <c r="E288" s="10" t="s">
        <v>39</v>
      </c>
      <c r="F288" s="10" t="s">
        <v>40</v>
      </c>
      <c r="G288" s="11">
        <v>4000</v>
      </c>
      <c r="H288" s="11">
        <v>3000</v>
      </c>
      <c r="I288" s="20">
        <v>0</v>
      </c>
    </row>
    <row r="289" spans="1:9" s="1" customFormat="1" ht="45" customHeight="1">
      <c r="A289" s="84" t="s">
        <v>268</v>
      </c>
      <c r="B289" s="10" t="s">
        <v>11</v>
      </c>
      <c r="C289" s="10" t="s">
        <v>142</v>
      </c>
      <c r="D289" s="84" t="s">
        <v>285</v>
      </c>
      <c r="E289" s="10">
        <v>100117</v>
      </c>
      <c r="F289" s="10" t="s">
        <v>306</v>
      </c>
      <c r="G289" s="11">
        <v>559000</v>
      </c>
      <c r="H289" s="11">
        <v>438000</v>
      </c>
      <c r="I289" s="20">
        <v>412810</v>
      </c>
    </row>
    <row r="290" spans="1:9" s="1" customFormat="1" ht="45" customHeight="1">
      <c r="A290" s="84" t="s">
        <v>268</v>
      </c>
      <c r="B290" s="10" t="s">
        <v>11</v>
      </c>
      <c r="C290" s="10" t="s">
        <v>142</v>
      </c>
      <c r="D290" s="84" t="s">
        <v>285</v>
      </c>
      <c r="E290" s="10">
        <v>100206</v>
      </c>
      <c r="F290" s="10" t="s">
        <v>113</v>
      </c>
      <c r="G290" s="11">
        <v>117000</v>
      </c>
      <c r="H290" s="11">
        <v>97000</v>
      </c>
      <c r="I290" s="20">
        <v>81933</v>
      </c>
    </row>
    <row r="291" spans="1:9" s="1" customFormat="1" ht="45" customHeight="1">
      <c r="A291" s="84" t="s">
        <v>268</v>
      </c>
      <c r="B291" s="10" t="s">
        <v>11</v>
      </c>
      <c r="C291" s="10" t="s">
        <v>142</v>
      </c>
      <c r="D291" s="84" t="s">
        <v>285</v>
      </c>
      <c r="E291" s="10" t="s">
        <v>45</v>
      </c>
      <c r="F291" s="10" t="s">
        <v>310</v>
      </c>
      <c r="G291" s="11">
        <v>426000</v>
      </c>
      <c r="H291" s="11">
        <v>308000</v>
      </c>
      <c r="I291" s="20">
        <v>307813</v>
      </c>
    </row>
    <row r="292" spans="1:9" s="1" customFormat="1" ht="45" customHeight="1">
      <c r="A292" s="119" t="s">
        <v>268</v>
      </c>
      <c r="B292" s="119" t="s">
        <v>11</v>
      </c>
      <c r="C292" s="119" t="s">
        <v>142</v>
      </c>
      <c r="D292" s="119" t="s">
        <v>285</v>
      </c>
      <c r="E292" s="119">
        <v>100308</v>
      </c>
      <c r="F292" s="119" t="s">
        <v>371</v>
      </c>
      <c r="G292" s="11">
        <v>4000</v>
      </c>
      <c r="H292" s="11">
        <v>4000</v>
      </c>
      <c r="I292" s="20">
        <v>1394</v>
      </c>
    </row>
    <row r="293" spans="1:9" s="1" customFormat="1" ht="45" customHeight="1">
      <c r="A293" s="84" t="s">
        <v>268</v>
      </c>
      <c r="B293" s="10" t="s">
        <v>11</v>
      </c>
      <c r="C293" s="10" t="s">
        <v>142</v>
      </c>
      <c r="D293" s="84" t="s">
        <v>285</v>
      </c>
      <c r="E293" s="10">
        <v>200101</v>
      </c>
      <c r="F293" s="10" t="s">
        <v>48</v>
      </c>
      <c r="G293" s="11">
        <v>98000</v>
      </c>
      <c r="H293" s="11">
        <v>88000</v>
      </c>
      <c r="I293" s="20">
        <v>78293.69</v>
      </c>
    </row>
    <row r="294" spans="1:9" s="1" customFormat="1" ht="45" customHeight="1">
      <c r="A294" s="84" t="s">
        <v>268</v>
      </c>
      <c r="B294" s="10" t="s">
        <v>11</v>
      </c>
      <c r="C294" s="10" t="s">
        <v>142</v>
      </c>
      <c r="D294" s="84" t="s">
        <v>285</v>
      </c>
      <c r="E294" s="10" t="s">
        <v>114</v>
      </c>
      <c r="F294" s="10" t="s">
        <v>311</v>
      </c>
      <c r="G294" s="11">
        <v>52000</v>
      </c>
      <c r="H294" s="11">
        <v>37000</v>
      </c>
      <c r="I294" s="20">
        <v>22517.95</v>
      </c>
    </row>
    <row r="295" spans="1:9" s="1" customFormat="1" ht="45" customHeight="1">
      <c r="A295" s="84" t="s">
        <v>268</v>
      </c>
      <c r="B295" s="10" t="s">
        <v>11</v>
      </c>
      <c r="C295" s="10" t="s">
        <v>142</v>
      </c>
      <c r="D295" s="84" t="s">
        <v>285</v>
      </c>
      <c r="E295" s="10" t="s">
        <v>50</v>
      </c>
      <c r="F295" s="10" t="s">
        <v>419</v>
      </c>
      <c r="G295" s="11">
        <v>189000</v>
      </c>
      <c r="H295" s="11">
        <v>159000</v>
      </c>
      <c r="I295" s="20">
        <v>117118.66</v>
      </c>
    </row>
    <row r="296" spans="1:9" s="1" customFormat="1" ht="45" customHeight="1">
      <c r="A296" s="84" t="s">
        <v>268</v>
      </c>
      <c r="B296" s="10" t="s">
        <v>11</v>
      </c>
      <c r="C296" s="10" t="s">
        <v>142</v>
      </c>
      <c r="D296" s="84" t="s">
        <v>285</v>
      </c>
      <c r="E296" s="10" t="s">
        <v>52</v>
      </c>
      <c r="F296" s="10" t="s">
        <v>313</v>
      </c>
      <c r="G296" s="11">
        <v>75000</v>
      </c>
      <c r="H296" s="11">
        <v>65000</v>
      </c>
      <c r="I296" s="20">
        <v>57863.38</v>
      </c>
    </row>
    <row r="297" spans="1:9" s="1" customFormat="1" ht="45" customHeight="1">
      <c r="A297" s="84" t="s">
        <v>268</v>
      </c>
      <c r="B297" s="10" t="s">
        <v>11</v>
      </c>
      <c r="C297" s="10" t="s">
        <v>142</v>
      </c>
      <c r="D297" s="84" t="s">
        <v>285</v>
      </c>
      <c r="E297" s="10">
        <v>200105</v>
      </c>
      <c r="F297" s="10" t="s">
        <v>314</v>
      </c>
      <c r="G297" s="11">
        <v>200000</v>
      </c>
      <c r="H297" s="11">
        <v>170000</v>
      </c>
      <c r="I297" s="20">
        <v>103291.76</v>
      </c>
    </row>
    <row r="298" spans="1:9" s="1" customFormat="1" ht="45" customHeight="1">
      <c r="A298" s="84" t="s">
        <v>268</v>
      </c>
      <c r="B298" s="10" t="s">
        <v>11</v>
      </c>
      <c r="C298" s="10" t="s">
        <v>142</v>
      </c>
      <c r="D298" s="84" t="s">
        <v>285</v>
      </c>
      <c r="E298" s="10">
        <v>200106</v>
      </c>
      <c r="F298" s="10" t="s">
        <v>56</v>
      </c>
      <c r="G298" s="11">
        <v>9000</v>
      </c>
      <c r="H298" s="11">
        <v>8000</v>
      </c>
      <c r="I298" s="20">
        <v>6677.65</v>
      </c>
    </row>
    <row r="299" spans="1:9" s="1" customFormat="1" ht="45" customHeight="1">
      <c r="A299" s="84" t="s">
        <v>268</v>
      </c>
      <c r="B299" s="10" t="s">
        <v>11</v>
      </c>
      <c r="C299" s="10" t="s">
        <v>142</v>
      </c>
      <c r="D299" s="84" t="s">
        <v>285</v>
      </c>
      <c r="E299" s="10" t="s">
        <v>57</v>
      </c>
      <c r="F299" s="10" t="s">
        <v>58</v>
      </c>
      <c r="G299" s="11">
        <v>2000</v>
      </c>
      <c r="H299" s="11">
        <v>1000</v>
      </c>
      <c r="I299" s="20">
        <v>216</v>
      </c>
    </row>
    <row r="300" spans="1:9" s="1" customFormat="1" ht="45" customHeight="1">
      <c r="A300" s="84" t="s">
        <v>268</v>
      </c>
      <c r="B300" s="10" t="s">
        <v>11</v>
      </c>
      <c r="C300" s="10" t="s">
        <v>142</v>
      </c>
      <c r="D300" s="84" t="s">
        <v>285</v>
      </c>
      <c r="E300" s="10" t="s">
        <v>59</v>
      </c>
      <c r="F300" s="10" t="s">
        <v>315</v>
      </c>
      <c r="G300" s="11">
        <v>240000</v>
      </c>
      <c r="H300" s="11">
        <v>200000</v>
      </c>
      <c r="I300" s="20">
        <v>179201.39</v>
      </c>
    </row>
    <row r="301" spans="1:9" s="1" customFormat="1" ht="45" customHeight="1">
      <c r="A301" s="84" t="s">
        <v>268</v>
      </c>
      <c r="B301" s="10" t="s">
        <v>11</v>
      </c>
      <c r="C301" s="10" t="s">
        <v>142</v>
      </c>
      <c r="D301" s="84" t="s">
        <v>285</v>
      </c>
      <c r="E301" s="10">
        <v>200109</v>
      </c>
      <c r="F301" s="10" t="s">
        <v>316</v>
      </c>
      <c r="G301" s="11">
        <v>55000</v>
      </c>
      <c r="H301" s="11">
        <v>35000</v>
      </c>
      <c r="I301" s="20">
        <v>20608.349999999999</v>
      </c>
    </row>
    <row r="302" spans="1:9" s="1" customFormat="1" ht="45" customHeight="1">
      <c r="A302" s="84" t="s">
        <v>268</v>
      </c>
      <c r="B302" s="10" t="s">
        <v>11</v>
      </c>
      <c r="C302" s="10" t="s">
        <v>142</v>
      </c>
      <c r="D302" s="84" t="s">
        <v>285</v>
      </c>
      <c r="E302" s="10" t="s">
        <v>63</v>
      </c>
      <c r="F302" s="10" t="s">
        <v>364</v>
      </c>
      <c r="G302" s="11">
        <v>340000</v>
      </c>
      <c r="H302" s="11">
        <v>290000</v>
      </c>
      <c r="I302" s="20">
        <v>239386.67</v>
      </c>
    </row>
    <row r="303" spans="1:9" s="1" customFormat="1" ht="45" customHeight="1">
      <c r="A303" s="84" t="s">
        <v>268</v>
      </c>
      <c r="B303" s="10" t="s">
        <v>11</v>
      </c>
      <c r="C303" s="10" t="s">
        <v>142</v>
      </c>
      <c r="D303" s="84" t="s">
        <v>285</v>
      </c>
      <c r="E303" s="10" t="s">
        <v>102</v>
      </c>
      <c r="F303" s="10" t="s">
        <v>318</v>
      </c>
      <c r="G303" s="11">
        <v>51000</v>
      </c>
      <c r="H303" s="11">
        <v>41000</v>
      </c>
      <c r="I303" s="20">
        <v>21824.51</v>
      </c>
    </row>
    <row r="304" spans="1:9" s="1" customFormat="1" ht="45" customHeight="1">
      <c r="A304" s="84" t="s">
        <v>268</v>
      </c>
      <c r="B304" s="10" t="s">
        <v>11</v>
      </c>
      <c r="C304" s="10" t="s">
        <v>142</v>
      </c>
      <c r="D304" s="84" t="s">
        <v>285</v>
      </c>
      <c r="E304" s="10">
        <v>200530</v>
      </c>
      <c r="F304" s="10" t="s">
        <v>66</v>
      </c>
      <c r="G304" s="11">
        <v>55000</v>
      </c>
      <c r="H304" s="11">
        <v>50000</v>
      </c>
      <c r="I304" s="20">
        <v>27142.07</v>
      </c>
    </row>
    <row r="305" spans="1:9" s="1" customFormat="1" ht="45" customHeight="1">
      <c r="A305" s="84" t="s">
        <v>268</v>
      </c>
      <c r="B305" s="10" t="s">
        <v>11</v>
      </c>
      <c r="C305" s="10" t="s">
        <v>142</v>
      </c>
      <c r="D305" s="84" t="s">
        <v>285</v>
      </c>
      <c r="E305" s="10" t="s">
        <v>67</v>
      </c>
      <c r="F305" s="10" t="s">
        <v>323</v>
      </c>
      <c r="G305" s="11">
        <v>2000</v>
      </c>
      <c r="H305" s="11">
        <v>1000</v>
      </c>
      <c r="I305" s="20">
        <v>289.5</v>
      </c>
    </row>
    <row r="306" spans="1:9" s="1" customFormat="1" ht="45" customHeight="1">
      <c r="A306" s="84" t="s">
        <v>268</v>
      </c>
      <c r="B306" s="10" t="s">
        <v>11</v>
      </c>
      <c r="C306" s="10" t="s">
        <v>142</v>
      </c>
      <c r="D306" s="84" t="s">
        <v>285</v>
      </c>
      <c r="E306" s="10" t="s">
        <v>116</v>
      </c>
      <c r="F306" s="10" t="s">
        <v>324</v>
      </c>
      <c r="G306" s="11">
        <v>0</v>
      </c>
      <c r="H306" s="11">
        <v>0</v>
      </c>
      <c r="I306" s="20">
        <v>0</v>
      </c>
    </row>
    <row r="307" spans="1:9" s="1" customFormat="1" ht="45" customHeight="1">
      <c r="A307" s="84" t="s">
        <v>268</v>
      </c>
      <c r="B307" s="10" t="s">
        <v>11</v>
      </c>
      <c r="C307" s="10" t="s">
        <v>142</v>
      </c>
      <c r="D307" s="84" t="s">
        <v>285</v>
      </c>
      <c r="E307" s="10">
        <v>201300</v>
      </c>
      <c r="F307" s="10" t="s">
        <v>355</v>
      </c>
      <c r="G307" s="11">
        <v>17000</v>
      </c>
      <c r="H307" s="11">
        <v>14000</v>
      </c>
      <c r="I307" s="20">
        <v>944.86</v>
      </c>
    </row>
    <row r="308" spans="1:9" s="1" customFormat="1" ht="45" customHeight="1">
      <c r="A308" s="84" t="s">
        <v>268</v>
      </c>
      <c r="B308" s="10" t="s">
        <v>11</v>
      </c>
      <c r="C308" s="10" t="s">
        <v>142</v>
      </c>
      <c r="D308" s="84" t="s">
        <v>285</v>
      </c>
      <c r="E308" s="10">
        <v>203002</v>
      </c>
      <c r="F308" s="10" t="s">
        <v>395</v>
      </c>
      <c r="G308" s="11">
        <v>3000</v>
      </c>
      <c r="H308" s="11">
        <v>2000</v>
      </c>
      <c r="I308" s="20">
        <v>834.36</v>
      </c>
    </row>
    <row r="309" spans="1:9" s="1" customFormat="1" ht="45" customHeight="1">
      <c r="A309" s="84" t="s">
        <v>268</v>
      </c>
      <c r="B309" s="10" t="s">
        <v>11</v>
      </c>
      <c r="C309" s="10" t="s">
        <v>142</v>
      </c>
      <c r="D309" s="84" t="s">
        <v>285</v>
      </c>
      <c r="E309" s="10" t="s">
        <v>76</v>
      </c>
      <c r="F309" s="10" t="s">
        <v>356</v>
      </c>
      <c r="G309" s="11">
        <v>60000</v>
      </c>
      <c r="H309" s="11">
        <v>50000</v>
      </c>
      <c r="I309" s="20">
        <v>31251.43</v>
      </c>
    </row>
    <row r="310" spans="1:9" s="1" customFormat="1" ht="45" customHeight="1">
      <c r="A310" s="84" t="s">
        <v>268</v>
      </c>
      <c r="B310" s="10" t="s">
        <v>11</v>
      </c>
      <c r="C310" s="10" t="s">
        <v>142</v>
      </c>
      <c r="D310" s="84" t="s">
        <v>285</v>
      </c>
      <c r="E310" s="10" t="s">
        <v>105</v>
      </c>
      <c r="F310" s="10" t="s">
        <v>406</v>
      </c>
      <c r="G310" s="11">
        <v>7964000</v>
      </c>
      <c r="H310" s="11">
        <v>6964000</v>
      </c>
      <c r="I310" s="20">
        <v>5944605.1100000003</v>
      </c>
    </row>
    <row r="311" spans="1:9" s="1" customFormat="1" ht="45" customHeight="1">
      <c r="A311" s="84" t="s">
        <v>268</v>
      </c>
      <c r="B311" s="10" t="s">
        <v>11</v>
      </c>
      <c r="C311" s="10" t="s">
        <v>142</v>
      </c>
      <c r="D311" s="84" t="s">
        <v>285</v>
      </c>
      <c r="E311" s="10">
        <v>591100</v>
      </c>
      <c r="F311" s="10" t="s">
        <v>409</v>
      </c>
      <c r="G311" s="11">
        <v>600000</v>
      </c>
      <c r="H311" s="11">
        <v>0</v>
      </c>
      <c r="I311" s="20">
        <v>0</v>
      </c>
    </row>
    <row r="312" spans="1:9" s="1" customFormat="1" ht="45" customHeight="1">
      <c r="A312" s="84" t="s">
        <v>268</v>
      </c>
      <c r="B312" s="10" t="s">
        <v>11</v>
      </c>
      <c r="C312" s="10" t="s">
        <v>142</v>
      </c>
      <c r="D312" s="84" t="s">
        <v>285</v>
      </c>
      <c r="E312" s="10" t="s">
        <v>80</v>
      </c>
      <c r="F312" s="10" t="s">
        <v>81</v>
      </c>
      <c r="G312" s="11">
        <v>145000</v>
      </c>
      <c r="H312" s="11">
        <v>107000</v>
      </c>
      <c r="I312" s="20">
        <v>100852</v>
      </c>
    </row>
    <row r="313" spans="1:9" s="1" customFormat="1">
      <c r="A313" s="128" t="s">
        <v>143</v>
      </c>
      <c r="B313" s="128"/>
      <c r="C313" s="128"/>
      <c r="D313" s="128"/>
      <c r="E313" s="128"/>
      <c r="F313" s="128"/>
      <c r="G313" s="79">
        <f>SUM(G203:G312)</f>
        <v>152980000</v>
      </c>
      <c r="H313" s="79">
        <f>SUM(H203:H312)</f>
        <v>137287000</v>
      </c>
      <c r="I313" s="35">
        <f>SUM(I203:I312)</f>
        <v>127446856.89000003</v>
      </c>
    </row>
    <row r="314" spans="1:9" s="1" customFormat="1" ht="45" customHeight="1">
      <c r="A314" s="10" t="s">
        <v>268</v>
      </c>
      <c r="B314" s="10" t="s">
        <v>11</v>
      </c>
      <c r="C314" s="10" t="s">
        <v>144</v>
      </c>
      <c r="D314" s="10" t="s">
        <v>286</v>
      </c>
      <c r="E314" s="10">
        <v>200101</v>
      </c>
      <c r="F314" s="10" t="s">
        <v>48</v>
      </c>
      <c r="G314" s="11">
        <v>3415</v>
      </c>
      <c r="H314" s="11">
        <v>3415</v>
      </c>
      <c r="I314" s="20">
        <v>2013.01</v>
      </c>
    </row>
    <row r="315" spans="1:9" s="1" customFormat="1" ht="60">
      <c r="A315" s="10" t="s">
        <v>268</v>
      </c>
      <c r="B315" s="10" t="s">
        <v>11</v>
      </c>
      <c r="C315" s="10" t="s">
        <v>144</v>
      </c>
      <c r="D315" s="84" t="s">
        <v>286</v>
      </c>
      <c r="E315" s="10" t="s">
        <v>57</v>
      </c>
      <c r="F315" s="10" t="s">
        <v>58</v>
      </c>
      <c r="G315" s="11">
        <v>7990</v>
      </c>
      <c r="H315" s="11">
        <v>7990</v>
      </c>
      <c r="I315" s="20">
        <v>515.84</v>
      </c>
    </row>
    <row r="316" spans="1:9" s="1" customFormat="1" ht="60">
      <c r="A316" s="84" t="s">
        <v>268</v>
      </c>
      <c r="B316" s="83" t="s">
        <v>11</v>
      </c>
      <c r="C316" s="83" t="s">
        <v>144</v>
      </c>
      <c r="D316" s="84" t="s">
        <v>286</v>
      </c>
      <c r="E316" s="83">
        <v>200108</v>
      </c>
      <c r="F316" s="39" t="s">
        <v>60</v>
      </c>
      <c r="G316" s="11">
        <v>3456</v>
      </c>
      <c r="H316" s="11">
        <v>3456</v>
      </c>
      <c r="I316" s="20">
        <v>0</v>
      </c>
    </row>
    <row r="317" spans="1:9" s="1" customFormat="1" ht="60">
      <c r="A317" s="84" t="s">
        <v>268</v>
      </c>
      <c r="B317" s="83" t="s">
        <v>11</v>
      </c>
      <c r="C317" s="83" t="s">
        <v>144</v>
      </c>
      <c r="D317" s="84" t="s">
        <v>286</v>
      </c>
      <c r="E317" s="83">
        <v>200530</v>
      </c>
      <c r="F317" s="88" t="s">
        <v>66</v>
      </c>
      <c r="G317" s="11">
        <v>4960</v>
      </c>
      <c r="H317" s="11">
        <v>4960</v>
      </c>
      <c r="I317" s="20">
        <v>807.99</v>
      </c>
    </row>
    <row r="318" spans="1:9" s="1" customFormat="1" ht="60">
      <c r="A318" s="84" t="s">
        <v>268</v>
      </c>
      <c r="B318" s="10" t="s">
        <v>11</v>
      </c>
      <c r="C318" s="10" t="s">
        <v>144</v>
      </c>
      <c r="D318" s="84" t="s">
        <v>286</v>
      </c>
      <c r="E318" s="10">
        <v>203030</v>
      </c>
      <c r="F318" s="88" t="s">
        <v>356</v>
      </c>
      <c r="G318" s="11">
        <v>179</v>
      </c>
      <c r="H318" s="11">
        <v>179</v>
      </c>
      <c r="I318" s="20">
        <v>178.5</v>
      </c>
    </row>
    <row r="319" spans="1:9" s="1" customFormat="1" ht="60">
      <c r="A319" s="84" t="s">
        <v>268</v>
      </c>
      <c r="B319" s="10" t="s">
        <v>11</v>
      </c>
      <c r="C319" s="10" t="s">
        <v>144</v>
      </c>
      <c r="D319" s="84" t="s">
        <v>286</v>
      </c>
      <c r="E319" s="10">
        <v>591100</v>
      </c>
      <c r="F319" s="10" t="s">
        <v>409</v>
      </c>
      <c r="G319" s="11">
        <v>7200000</v>
      </c>
      <c r="H319" s="11">
        <v>7200000</v>
      </c>
      <c r="I319" s="20">
        <v>5447260.4500000002</v>
      </c>
    </row>
    <row r="320" spans="1:9" s="1" customFormat="1">
      <c r="A320" s="127" t="s">
        <v>145</v>
      </c>
      <c r="B320" s="127"/>
      <c r="C320" s="127"/>
      <c r="D320" s="127"/>
      <c r="E320" s="127"/>
      <c r="F320" s="127"/>
      <c r="G320" s="11">
        <f>SUM(G314:G319)</f>
        <v>7220000</v>
      </c>
      <c r="H320" s="11">
        <f>SUM(H314:H319)</f>
        <v>7220000</v>
      </c>
      <c r="I320" s="11">
        <f>SUM(I314:I319)</f>
        <v>5450775.79</v>
      </c>
    </row>
    <row r="321" spans="1:9" s="1" customFormat="1" ht="30" customHeight="1">
      <c r="A321" s="10" t="s">
        <v>268</v>
      </c>
      <c r="B321" s="10" t="s">
        <v>11</v>
      </c>
      <c r="C321" s="10" t="s">
        <v>146</v>
      </c>
      <c r="D321" s="10" t="s">
        <v>287</v>
      </c>
      <c r="E321" s="10" t="s">
        <v>85</v>
      </c>
      <c r="F321" s="10" t="s">
        <v>397</v>
      </c>
      <c r="G321" s="11">
        <v>721000</v>
      </c>
      <c r="H321" s="11">
        <v>630000</v>
      </c>
      <c r="I321" s="20">
        <v>630000</v>
      </c>
    </row>
    <row r="322" spans="1:9" s="1" customFormat="1">
      <c r="A322" s="127" t="s">
        <v>147</v>
      </c>
      <c r="B322" s="127"/>
      <c r="C322" s="127"/>
      <c r="D322" s="127"/>
      <c r="E322" s="127"/>
      <c r="F322" s="127"/>
      <c r="G322" s="77">
        <f>SUM(G321)</f>
        <v>721000</v>
      </c>
      <c r="H322" s="77">
        <f t="shared" ref="H322:I322" si="2">SUM(H321)</f>
        <v>630000</v>
      </c>
      <c r="I322" s="77">
        <f t="shared" si="2"/>
        <v>630000</v>
      </c>
    </row>
    <row r="323" spans="1:9" s="1" customFormat="1" ht="15" customHeight="1">
      <c r="A323" s="10" t="s">
        <v>268</v>
      </c>
      <c r="B323" s="10" t="s">
        <v>11</v>
      </c>
      <c r="C323" s="10" t="s">
        <v>148</v>
      </c>
      <c r="D323" s="10" t="s">
        <v>288</v>
      </c>
      <c r="E323" s="10" t="s">
        <v>102</v>
      </c>
      <c r="F323" s="10" t="s">
        <v>318</v>
      </c>
      <c r="G323" s="11">
        <v>19070235</v>
      </c>
      <c r="H323" s="11">
        <v>14177635</v>
      </c>
      <c r="I323" s="20">
        <v>13700993.23</v>
      </c>
    </row>
    <row r="324" spans="1:9" s="1" customFormat="1" ht="15" customHeight="1">
      <c r="A324" s="84" t="s">
        <v>268</v>
      </c>
      <c r="B324" s="10" t="s">
        <v>11</v>
      </c>
      <c r="C324" s="10">
        <v>840602</v>
      </c>
      <c r="D324" s="121" t="s">
        <v>289</v>
      </c>
      <c r="E324" s="10">
        <v>200107</v>
      </c>
      <c r="F324" s="10" t="s">
        <v>58</v>
      </c>
      <c r="G324" s="11">
        <v>950000</v>
      </c>
      <c r="H324" s="11">
        <v>750000</v>
      </c>
      <c r="I324" s="20">
        <v>648653.99</v>
      </c>
    </row>
    <row r="325" spans="1:9" s="1" customFormat="1" ht="30" customHeight="1">
      <c r="A325" s="84" t="s">
        <v>268</v>
      </c>
      <c r="B325" s="10" t="s">
        <v>11</v>
      </c>
      <c r="C325" s="10">
        <v>840602</v>
      </c>
      <c r="D325" s="10" t="s">
        <v>289</v>
      </c>
      <c r="E325" s="10">
        <v>550118</v>
      </c>
      <c r="F325" s="10" t="s">
        <v>149</v>
      </c>
      <c r="G325" s="11">
        <v>8092000</v>
      </c>
      <c r="H325" s="11">
        <v>6648600</v>
      </c>
      <c r="I325" s="20">
        <v>3818670.73</v>
      </c>
    </row>
    <row r="326" spans="1:9" s="1" customFormat="1" ht="60">
      <c r="A326" s="84" t="s">
        <v>268</v>
      </c>
      <c r="B326" s="10" t="s">
        <v>11</v>
      </c>
      <c r="C326" s="10">
        <v>840602</v>
      </c>
      <c r="D326" s="84" t="s">
        <v>289</v>
      </c>
      <c r="E326" s="10">
        <v>550146</v>
      </c>
      <c r="F326" s="10" t="s">
        <v>150</v>
      </c>
      <c r="G326" s="11">
        <v>0</v>
      </c>
      <c r="H326" s="11">
        <v>0</v>
      </c>
      <c r="I326" s="20">
        <v>0</v>
      </c>
    </row>
    <row r="327" spans="1:9" s="1" customFormat="1">
      <c r="A327" s="128" t="s">
        <v>151</v>
      </c>
      <c r="B327" s="128"/>
      <c r="C327" s="128"/>
      <c r="D327" s="128"/>
      <c r="E327" s="128"/>
      <c r="F327" s="128"/>
      <c r="G327" s="35">
        <f>SUM(G323:G326)</f>
        <v>28112235</v>
      </c>
      <c r="H327" s="35">
        <f t="shared" ref="H327:I327" si="3">SUM(H323:H326)</f>
        <v>21576235</v>
      </c>
      <c r="I327" s="35">
        <f t="shared" si="3"/>
        <v>18168317.949999999</v>
      </c>
    </row>
    <row r="328" spans="1:9" s="1" customFormat="1" ht="30" customHeight="1">
      <c r="A328" s="10" t="s">
        <v>268</v>
      </c>
      <c r="B328" s="10" t="s">
        <v>11</v>
      </c>
      <c r="C328" s="10">
        <v>870400</v>
      </c>
      <c r="D328" s="10" t="s">
        <v>459</v>
      </c>
      <c r="E328" s="10" t="s">
        <v>85</v>
      </c>
      <c r="F328" s="10" t="s">
        <v>397</v>
      </c>
      <c r="G328" s="11">
        <v>637000</v>
      </c>
      <c r="H328" s="11">
        <v>548000</v>
      </c>
      <c r="I328" s="20">
        <v>548000</v>
      </c>
    </row>
    <row r="329" spans="1:9" s="1" customFormat="1">
      <c r="A329" s="127" t="s">
        <v>153</v>
      </c>
      <c r="B329" s="127"/>
      <c r="C329" s="127"/>
      <c r="D329" s="127"/>
      <c r="E329" s="127"/>
      <c r="F329" s="127"/>
      <c r="G329" s="11">
        <f>SUM(G328)</f>
        <v>637000</v>
      </c>
      <c r="H329" s="11">
        <f t="shared" ref="H329:I329" si="4">SUM(H328)</f>
        <v>548000</v>
      </c>
      <c r="I329" s="11">
        <f t="shared" si="4"/>
        <v>548000</v>
      </c>
    </row>
    <row r="330" spans="1:9" s="1" customFormat="1">
      <c r="A330" s="125" t="s">
        <v>256</v>
      </c>
      <c r="B330" s="125"/>
      <c r="C330" s="125"/>
      <c r="D330" s="125"/>
      <c r="E330" s="125"/>
      <c r="F330" s="125"/>
      <c r="G330" s="78">
        <f>G90+G98+G101+G113+G138+G167+G169+G202+G313+G320+G322+G327+G329</f>
        <v>360477985</v>
      </c>
      <c r="H330" s="78">
        <f>H90+H98+H101+H113+H138+H167+H169+H202+H313+H320+H322+H327+H329</f>
        <v>298355235</v>
      </c>
      <c r="I330" s="78">
        <f>I90+I98+I101+I113+I138+I167+I169+I202+I313+I320+I322+I327+I329</f>
        <v>260993842.00000003</v>
      </c>
    </row>
    <row r="331" spans="1:9" s="1" customFormat="1" ht="15" customHeight="1">
      <c r="A331" s="10" t="s">
        <v>268</v>
      </c>
      <c r="B331" s="10" t="s">
        <v>11</v>
      </c>
      <c r="C331" s="10" t="s">
        <v>35</v>
      </c>
      <c r="D331" s="84" t="s">
        <v>267</v>
      </c>
      <c r="E331" s="10">
        <v>710101</v>
      </c>
      <c r="F331" s="10" t="s">
        <v>381</v>
      </c>
      <c r="G331" s="11">
        <v>4135000</v>
      </c>
      <c r="H331" s="11">
        <v>4135000</v>
      </c>
      <c r="I331" s="20">
        <v>3265677.29</v>
      </c>
    </row>
    <row r="332" spans="1:9" s="1" customFormat="1" ht="45" customHeight="1">
      <c r="A332" s="84" t="s">
        <v>268</v>
      </c>
      <c r="B332" s="10" t="s">
        <v>11</v>
      </c>
      <c r="C332" s="10" t="s">
        <v>35</v>
      </c>
      <c r="D332" s="84" t="s">
        <v>267</v>
      </c>
      <c r="E332" s="10">
        <v>710103</v>
      </c>
      <c r="F332" s="10" t="s">
        <v>334</v>
      </c>
      <c r="G332" s="11">
        <v>600000</v>
      </c>
      <c r="H332" s="11">
        <v>600000</v>
      </c>
      <c r="I332" s="20">
        <v>127822.1</v>
      </c>
    </row>
    <row r="333" spans="1:9" s="1" customFormat="1" ht="15" customHeight="1">
      <c r="A333" s="84" t="s">
        <v>268</v>
      </c>
      <c r="B333" s="10" t="s">
        <v>11</v>
      </c>
      <c r="C333" s="10" t="s">
        <v>35</v>
      </c>
      <c r="D333" s="84" t="s">
        <v>267</v>
      </c>
      <c r="E333" s="10">
        <v>710130</v>
      </c>
      <c r="F333" s="10" t="s">
        <v>156</v>
      </c>
      <c r="G333" s="11">
        <v>2040000</v>
      </c>
      <c r="H333" s="11">
        <v>2040000</v>
      </c>
      <c r="I333" s="20">
        <v>1609974.33</v>
      </c>
    </row>
    <row r="334" spans="1:9" s="1" customFormat="1" ht="45">
      <c r="A334" s="84" t="s">
        <v>268</v>
      </c>
      <c r="B334" s="10" t="s">
        <v>11</v>
      </c>
      <c r="C334" s="10" t="s">
        <v>35</v>
      </c>
      <c r="D334" s="84" t="s">
        <v>267</v>
      </c>
      <c r="E334" s="10">
        <v>720101</v>
      </c>
      <c r="F334" s="10" t="s">
        <v>389</v>
      </c>
      <c r="G334" s="11">
        <v>150000</v>
      </c>
      <c r="H334" s="11">
        <v>150000</v>
      </c>
      <c r="I334" s="20">
        <v>0</v>
      </c>
    </row>
    <row r="335" spans="1:9" s="1" customFormat="1" ht="75.75" customHeight="1">
      <c r="A335" s="84" t="s">
        <v>268</v>
      </c>
      <c r="B335" s="10" t="s">
        <v>11</v>
      </c>
      <c r="C335" s="10" t="s">
        <v>35</v>
      </c>
      <c r="D335" s="84" t="s">
        <v>267</v>
      </c>
      <c r="E335" s="10">
        <v>850102</v>
      </c>
      <c r="F335" s="10" t="s">
        <v>390</v>
      </c>
      <c r="G335" s="11">
        <v>0</v>
      </c>
      <c r="H335" s="11">
        <v>0</v>
      </c>
      <c r="I335" s="20">
        <v>-2210</v>
      </c>
    </row>
    <row r="336" spans="1:9" s="1" customFormat="1">
      <c r="A336" s="127" t="s">
        <v>83</v>
      </c>
      <c r="B336" s="127"/>
      <c r="C336" s="127"/>
      <c r="D336" s="127"/>
      <c r="E336" s="127"/>
      <c r="F336" s="127"/>
      <c r="G336" s="11">
        <f>SUM(G331:G335)</f>
        <v>6925000</v>
      </c>
      <c r="H336" s="11">
        <f>SUM(H331:H335)</f>
        <v>6925000</v>
      </c>
      <c r="I336" s="11">
        <f>SUM(I331:I335)</f>
        <v>5001263.7200000007</v>
      </c>
    </row>
    <row r="337" spans="1:9" s="1" customFormat="1" ht="30" customHeight="1">
      <c r="A337" s="10" t="s">
        <v>268</v>
      </c>
      <c r="B337" s="10" t="s">
        <v>11</v>
      </c>
      <c r="C337" s="10" t="s">
        <v>84</v>
      </c>
      <c r="D337" s="10" t="s">
        <v>270</v>
      </c>
      <c r="E337" s="10">
        <v>510229</v>
      </c>
      <c r="F337" s="10" t="s">
        <v>386</v>
      </c>
      <c r="G337" s="11">
        <v>71500</v>
      </c>
      <c r="H337" s="11">
        <v>71500</v>
      </c>
      <c r="I337" s="20">
        <v>64469</v>
      </c>
    </row>
    <row r="338" spans="1:9" s="1" customFormat="1" ht="60">
      <c r="A338" s="84" t="s">
        <v>268</v>
      </c>
      <c r="B338" s="10" t="s">
        <v>11</v>
      </c>
      <c r="C338" s="10" t="s">
        <v>87</v>
      </c>
      <c r="D338" s="10" t="s">
        <v>88</v>
      </c>
      <c r="E338" s="10">
        <v>510250</v>
      </c>
      <c r="F338" s="10" t="s">
        <v>384</v>
      </c>
      <c r="G338" s="11">
        <v>30500000</v>
      </c>
      <c r="H338" s="11">
        <v>27000000</v>
      </c>
      <c r="I338" s="20">
        <v>17481666.489999998</v>
      </c>
    </row>
    <row r="339" spans="1:9" s="1" customFormat="1" ht="30">
      <c r="A339" s="84" t="s">
        <v>268</v>
      </c>
      <c r="B339" s="10" t="s">
        <v>11</v>
      </c>
      <c r="C339" s="10" t="s">
        <v>87</v>
      </c>
      <c r="D339" s="10" t="s">
        <v>88</v>
      </c>
      <c r="E339" s="10">
        <v>550113</v>
      </c>
      <c r="F339" s="39" t="s">
        <v>158</v>
      </c>
      <c r="G339" s="11">
        <v>2057700</v>
      </c>
      <c r="H339" s="11">
        <v>1057700</v>
      </c>
      <c r="I339" s="20">
        <v>371468.83</v>
      </c>
    </row>
    <row r="340" spans="1:9" s="1" customFormat="1" ht="30" customHeight="1">
      <c r="A340" s="84" t="s">
        <v>268</v>
      </c>
      <c r="B340" s="10" t="s">
        <v>11</v>
      </c>
      <c r="C340" s="10" t="s">
        <v>87</v>
      </c>
      <c r="D340" s="10" t="s">
        <v>88</v>
      </c>
      <c r="E340" s="10">
        <v>564801</v>
      </c>
      <c r="F340" s="39" t="s">
        <v>331</v>
      </c>
      <c r="G340" s="11">
        <v>3481720</v>
      </c>
      <c r="H340" s="11">
        <v>3320000</v>
      </c>
      <c r="I340" s="20">
        <v>639376.47</v>
      </c>
    </row>
    <row r="341" spans="1:9" s="1" customFormat="1" ht="30" customHeight="1">
      <c r="A341" s="84" t="s">
        <v>268</v>
      </c>
      <c r="B341" s="10" t="s">
        <v>11</v>
      </c>
      <c r="C341" s="10" t="s">
        <v>87</v>
      </c>
      <c r="D341" s="10" t="s">
        <v>88</v>
      </c>
      <c r="E341" s="10">
        <v>564802</v>
      </c>
      <c r="F341" s="39" t="s">
        <v>332</v>
      </c>
      <c r="G341" s="11">
        <v>13994500</v>
      </c>
      <c r="H341" s="11">
        <v>13994500</v>
      </c>
      <c r="I341" s="20">
        <v>0</v>
      </c>
    </row>
    <row r="342" spans="1:9" s="1" customFormat="1" ht="30" customHeight="1">
      <c r="A342" s="84" t="s">
        <v>268</v>
      </c>
      <c r="B342" s="10" t="s">
        <v>11</v>
      </c>
      <c r="C342" s="10" t="s">
        <v>87</v>
      </c>
      <c r="D342" s="10" t="s">
        <v>88</v>
      </c>
      <c r="E342" s="10">
        <v>564803</v>
      </c>
      <c r="F342" s="39" t="s">
        <v>222</v>
      </c>
      <c r="G342" s="11">
        <v>15720</v>
      </c>
      <c r="H342" s="11">
        <v>15720</v>
      </c>
      <c r="I342" s="20">
        <v>0</v>
      </c>
    </row>
    <row r="343" spans="1:9" s="1" customFormat="1" ht="30" customHeight="1">
      <c r="A343" s="84" t="s">
        <v>268</v>
      </c>
      <c r="B343" s="10" t="s">
        <v>11</v>
      </c>
      <c r="C343" s="10" t="s">
        <v>87</v>
      </c>
      <c r="D343" s="10" t="s">
        <v>88</v>
      </c>
      <c r="E343" s="10">
        <v>600100</v>
      </c>
      <c r="F343" s="39" t="s">
        <v>223</v>
      </c>
      <c r="G343" s="11">
        <v>127427960</v>
      </c>
      <c r="H343" s="11">
        <v>122000000</v>
      </c>
      <c r="I343" s="20">
        <v>339672.88</v>
      </c>
    </row>
    <row r="344" spans="1:9" s="1" customFormat="1" ht="30">
      <c r="A344" s="84" t="s">
        <v>268</v>
      </c>
      <c r="B344" s="10" t="s">
        <v>11</v>
      </c>
      <c r="C344" s="10" t="s">
        <v>87</v>
      </c>
      <c r="D344" s="10" t="s">
        <v>88</v>
      </c>
      <c r="E344" s="10">
        <v>600300</v>
      </c>
      <c r="F344" s="10" t="s">
        <v>30</v>
      </c>
      <c r="G344" s="11">
        <v>24050430</v>
      </c>
      <c r="H344" s="11">
        <v>23400000</v>
      </c>
      <c r="I344" s="20">
        <v>64537.87</v>
      </c>
    </row>
    <row r="345" spans="1:9" s="1" customFormat="1" ht="30">
      <c r="A345" s="84" t="s">
        <v>268</v>
      </c>
      <c r="B345" s="10" t="s">
        <v>11</v>
      </c>
      <c r="C345" s="10" t="s">
        <v>87</v>
      </c>
      <c r="D345" s="10" t="s">
        <v>88</v>
      </c>
      <c r="E345" s="10">
        <v>610100</v>
      </c>
      <c r="F345" s="39" t="s">
        <v>388</v>
      </c>
      <c r="G345" s="11">
        <v>15877040</v>
      </c>
      <c r="H345" s="11">
        <v>14877040</v>
      </c>
      <c r="I345" s="20">
        <v>5768317.7599999998</v>
      </c>
    </row>
    <row r="346" spans="1:9" s="1" customFormat="1" ht="30">
      <c r="A346" s="84" t="s">
        <v>268</v>
      </c>
      <c r="B346" s="10" t="s">
        <v>11</v>
      </c>
      <c r="C346" s="10" t="s">
        <v>87</v>
      </c>
      <c r="D346" s="10" t="s">
        <v>88</v>
      </c>
      <c r="E346" s="10">
        <v>610300</v>
      </c>
      <c r="F346" s="39" t="s">
        <v>224</v>
      </c>
      <c r="G346" s="11">
        <v>2969600</v>
      </c>
      <c r="H346" s="11">
        <v>2865000</v>
      </c>
      <c r="I346" s="20">
        <v>1087563.6100000001</v>
      </c>
    </row>
    <row r="347" spans="1:9" s="1" customFormat="1" ht="30">
      <c r="A347" s="84" t="s">
        <v>268</v>
      </c>
      <c r="B347" s="10" t="s">
        <v>11</v>
      </c>
      <c r="C347" s="10" t="s">
        <v>87</v>
      </c>
      <c r="D347" s="10" t="s">
        <v>88</v>
      </c>
      <c r="E347" s="10">
        <v>710101</v>
      </c>
      <c r="F347" s="88" t="s">
        <v>381</v>
      </c>
      <c r="G347" s="11">
        <v>6600000</v>
      </c>
      <c r="H347" s="11">
        <v>6600000</v>
      </c>
      <c r="I347" s="20">
        <v>3490656.92</v>
      </c>
    </row>
    <row r="348" spans="1:9" s="1" customFormat="1" ht="30">
      <c r="A348" s="84" t="s">
        <v>268</v>
      </c>
      <c r="B348" s="10" t="s">
        <v>11</v>
      </c>
      <c r="C348" s="10" t="s">
        <v>87</v>
      </c>
      <c r="D348" s="10" t="s">
        <v>88</v>
      </c>
      <c r="E348" s="10">
        <v>710130</v>
      </c>
      <c r="F348" s="10" t="s">
        <v>156</v>
      </c>
      <c r="G348" s="11">
        <v>365000</v>
      </c>
      <c r="H348" s="11">
        <v>365000</v>
      </c>
      <c r="I348" s="20">
        <v>56227.5</v>
      </c>
    </row>
    <row r="349" spans="1:9" s="1" customFormat="1">
      <c r="A349" s="127" t="s">
        <v>91</v>
      </c>
      <c r="B349" s="127"/>
      <c r="C349" s="127"/>
      <c r="D349" s="127"/>
      <c r="E349" s="127"/>
      <c r="F349" s="127"/>
      <c r="G349" s="77">
        <f>SUM(G337:G348)</f>
        <v>227411170</v>
      </c>
      <c r="H349" s="77">
        <f>SUM(H337:H348)</f>
        <v>215566460</v>
      </c>
      <c r="I349" s="77">
        <f>SUM(I337:I348)</f>
        <v>29363957.329999998</v>
      </c>
    </row>
    <row r="350" spans="1:9" s="1" customFormat="1" ht="45" customHeight="1">
      <c r="A350" s="10" t="s">
        <v>268</v>
      </c>
      <c r="B350" s="10" t="s">
        <v>11</v>
      </c>
      <c r="C350" s="10" t="s">
        <v>96</v>
      </c>
      <c r="D350" s="10" t="s">
        <v>272</v>
      </c>
      <c r="E350" s="10" t="s">
        <v>159</v>
      </c>
      <c r="F350" s="39" t="s">
        <v>334</v>
      </c>
      <c r="G350" s="11">
        <v>106000</v>
      </c>
      <c r="H350" s="11">
        <v>106000</v>
      </c>
      <c r="I350" s="20">
        <v>0</v>
      </c>
    </row>
    <row r="351" spans="1:9" s="1" customFormat="1" ht="45" customHeight="1">
      <c r="A351" s="84" t="s">
        <v>268</v>
      </c>
      <c r="B351" s="10" t="s">
        <v>11</v>
      </c>
      <c r="C351" s="10" t="s">
        <v>96</v>
      </c>
      <c r="D351" s="84" t="s">
        <v>272</v>
      </c>
      <c r="E351" s="10">
        <v>710130</v>
      </c>
      <c r="F351" s="39" t="s">
        <v>156</v>
      </c>
      <c r="G351" s="11">
        <v>3000</v>
      </c>
      <c r="H351" s="11">
        <v>3000</v>
      </c>
      <c r="I351" s="20">
        <v>0</v>
      </c>
    </row>
    <row r="352" spans="1:9" s="1" customFormat="1">
      <c r="A352" s="127" t="s">
        <v>98</v>
      </c>
      <c r="B352" s="127"/>
      <c r="C352" s="127"/>
      <c r="D352" s="127"/>
      <c r="E352" s="127"/>
      <c r="F352" s="127"/>
      <c r="G352" s="77">
        <f>SUM(G350:G351)</f>
        <v>109000</v>
      </c>
      <c r="H352" s="77">
        <f t="shared" ref="H352:I352" si="5">SUM(H350:H351)</f>
        <v>109000</v>
      </c>
      <c r="I352" s="77">
        <f t="shared" si="5"/>
        <v>0</v>
      </c>
    </row>
    <row r="353" spans="1:9" s="1" customFormat="1" ht="45">
      <c r="A353" s="10" t="s">
        <v>268</v>
      </c>
      <c r="B353" s="10" t="s">
        <v>11</v>
      </c>
      <c r="C353" s="10" t="s">
        <v>99</v>
      </c>
      <c r="D353" s="10" t="s">
        <v>273</v>
      </c>
      <c r="E353" s="73">
        <v>510229</v>
      </c>
      <c r="F353" s="39" t="s">
        <v>157</v>
      </c>
      <c r="G353" s="42">
        <v>9000</v>
      </c>
      <c r="H353" s="42">
        <v>9000</v>
      </c>
      <c r="I353" s="42">
        <v>9000</v>
      </c>
    </row>
    <row r="354" spans="1:9" s="1" customFormat="1" ht="45">
      <c r="A354" s="84" t="s">
        <v>268</v>
      </c>
      <c r="B354" s="10" t="s">
        <v>11</v>
      </c>
      <c r="C354" s="10" t="s">
        <v>99</v>
      </c>
      <c r="D354" s="84" t="s">
        <v>273</v>
      </c>
      <c r="E354" s="10">
        <v>710102</v>
      </c>
      <c r="F354" s="10" t="s">
        <v>333</v>
      </c>
      <c r="G354" s="11">
        <v>105500</v>
      </c>
      <c r="H354" s="11">
        <v>105500</v>
      </c>
      <c r="I354" s="20">
        <v>7306.2</v>
      </c>
    </row>
    <row r="355" spans="1:9" s="1" customFormat="1" ht="45">
      <c r="A355" s="84" t="s">
        <v>268</v>
      </c>
      <c r="B355" s="10" t="s">
        <v>11</v>
      </c>
      <c r="C355" s="10" t="s">
        <v>99</v>
      </c>
      <c r="D355" s="84" t="s">
        <v>273</v>
      </c>
      <c r="E355" s="10" t="s">
        <v>159</v>
      </c>
      <c r="F355" s="39" t="s">
        <v>334</v>
      </c>
      <c r="G355" s="11">
        <v>7000</v>
      </c>
      <c r="H355" s="11">
        <v>7000</v>
      </c>
      <c r="I355" s="20">
        <v>0</v>
      </c>
    </row>
    <row r="356" spans="1:9" s="1" customFormat="1" ht="45">
      <c r="A356" s="84" t="s">
        <v>268</v>
      </c>
      <c r="B356" s="83" t="s">
        <v>11</v>
      </c>
      <c r="C356" s="83" t="s">
        <v>99</v>
      </c>
      <c r="D356" s="84" t="s">
        <v>273</v>
      </c>
      <c r="E356" s="83">
        <v>710130</v>
      </c>
      <c r="F356" s="39" t="s">
        <v>156</v>
      </c>
      <c r="G356" s="11">
        <v>2500</v>
      </c>
      <c r="H356" s="11">
        <v>2500</v>
      </c>
      <c r="I356" s="20">
        <v>0</v>
      </c>
    </row>
    <row r="357" spans="1:9" s="1" customFormat="1" ht="45">
      <c r="A357" s="84" t="s">
        <v>268</v>
      </c>
      <c r="B357" s="10" t="s">
        <v>11</v>
      </c>
      <c r="C357" s="10">
        <v>615000</v>
      </c>
      <c r="D357" s="10" t="s">
        <v>291</v>
      </c>
      <c r="E357" s="10">
        <v>710103</v>
      </c>
      <c r="F357" s="39" t="s">
        <v>334</v>
      </c>
      <c r="G357" s="11">
        <v>29000</v>
      </c>
      <c r="H357" s="11">
        <v>29000</v>
      </c>
      <c r="I357" s="20">
        <v>0</v>
      </c>
    </row>
    <row r="358" spans="1:9" s="1" customFormat="1">
      <c r="A358" s="127" t="s">
        <v>100</v>
      </c>
      <c r="B358" s="127"/>
      <c r="C358" s="127"/>
      <c r="D358" s="127"/>
      <c r="E358" s="127"/>
      <c r="F358" s="127"/>
      <c r="G358" s="77">
        <f>SUM(G353:G357)</f>
        <v>153000</v>
      </c>
      <c r="H358" s="77">
        <f>SUM(H353:H357)</f>
        <v>153000</v>
      </c>
      <c r="I358" s="77">
        <f>SUM(I353:I357)</f>
        <v>16306.2</v>
      </c>
    </row>
    <row r="359" spans="1:9" s="1" customFormat="1" ht="45">
      <c r="A359" s="10" t="s">
        <v>268</v>
      </c>
      <c r="B359" s="10" t="s">
        <v>11</v>
      </c>
      <c r="C359" s="10" t="s">
        <v>101</v>
      </c>
      <c r="D359" s="10" t="s">
        <v>275</v>
      </c>
      <c r="E359" s="10">
        <v>710103</v>
      </c>
      <c r="F359" s="39" t="s">
        <v>334</v>
      </c>
      <c r="G359" s="42">
        <v>50000</v>
      </c>
      <c r="H359" s="42">
        <v>50000</v>
      </c>
      <c r="I359" s="42">
        <v>33941.97</v>
      </c>
    </row>
    <row r="360" spans="1:9" s="1" customFormat="1">
      <c r="A360" s="84" t="s">
        <v>268</v>
      </c>
      <c r="B360" s="10" t="s">
        <v>11</v>
      </c>
      <c r="C360" s="10" t="s">
        <v>101</v>
      </c>
      <c r="D360" s="84" t="s">
        <v>275</v>
      </c>
      <c r="E360" s="10">
        <v>710130</v>
      </c>
      <c r="F360" s="10" t="s">
        <v>156</v>
      </c>
      <c r="G360" s="11">
        <v>20000</v>
      </c>
      <c r="H360" s="11">
        <v>20000</v>
      </c>
      <c r="I360" s="20">
        <v>19957.349999999999</v>
      </c>
    </row>
    <row r="361" spans="1:9" s="1" customFormat="1" ht="30">
      <c r="A361" s="84" t="s">
        <v>268</v>
      </c>
      <c r="B361" s="10" t="s">
        <v>11</v>
      </c>
      <c r="C361" s="10" t="s">
        <v>101</v>
      </c>
      <c r="D361" s="84" t="s">
        <v>275</v>
      </c>
      <c r="E361" s="10">
        <v>710300</v>
      </c>
      <c r="F361" s="10" t="s">
        <v>335</v>
      </c>
      <c r="G361" s="11">
        <v>215000</v>
      </c>
      <c r="H361" s="11">
        <v>215000</v>
      </c>
      <c r="I361" s="20">
        <v>9710</v>
      </c>
    </row>
    <row r="362" spans="1:9" s="1" customFormat="1">
      <c r="A362" s="127" t="s">
        <v>107</v>
      </c>
      <c r="B362" s="127"/>
      <c r="C362" s="127"/>
      <c r="D362" s="127"/>
      <c r="E362" s="127"/>
      <c r="F362" s="127"/>
      <c r="G362" s="77">
        <f>SUM(G359:G361)</f>
        <v>285000</v>
      </c>
      <c r="H362" s="77">
        <f t="shared" ref="H362:I362" si="6">SUM(H359:H361)</f>
        <v>285000</v>
      </c>
      <c r="I362" s="77">
        <f t="shared" si="6"/>
        <v>63609.32</v>
      </c>
    </row>
    <row r="363" spans="1:9" s="1" customFormat="1" ht="60">
      <c r="A363" s="10" t="s">
        <v>268</v>
      </c>
      <c r="B363" s="10" t="s">
        <v>11</v>
      </c>
      <c r="C363" s="10" t="s">
        <v>108</v>
      </c>
      <c r="D363" s="10" t="s">
        <v>109</v>
      </c>
      <c r="E363" s="10" t="s">
        <v>161</v>
      </c>
      <c r="F363" s="10" t="s">
        <v>387</v>
      </c>
      <c r="G363" s="11">
        <v>10080030</v>
      </c>
      <c r="H363" s="11">
        <v>7560030</v>
      </c>
      <c r="I363" s="20">
        <v>296997.76000000001</v>
      </c>
    </row>
    <row r="364" spans="1:9" s="1" customFormat="1" ht="30">
      <c r="A364" s="84" t="s">
        <v>268</v>
      </c>
      <c r="B364" s="10" t="s">
        <v>11</v>
      </c>
      <c r="C364" s="10" t="s">
        <v>108</v>
      </c>
      <c r="D364" s="10" t="s">
        <v>109</v>
      </c>
      <c r="E364" s="10">
        <v>600100</v>
      </c>
      <c r="F364" s="10" t="s">
        <v>31</v>
      </c>
      <c r="G364" s="11">
        <v>32249690</v>
      </c>
      <c r="H364" s="11">
        <v>32249690</v>
      </c>
      <c r="I364" s="20">
        <v>18806653.359999999</v>
      </c>
    </row>
    <row r="365" spans="1:9" s="1" customFormat="1">
      <c r="A365" s="84" t="s">
        <v>268</v>
      </c>
      <c r="B365" s="10" t="s">
        <v>11</v>
      </c>
      <c r="C365" s="10" t="s">
        <v>108</v>
      </c>
      <c r="D365" s="10" t="s">
        <v>109</v>
      </c>
      <c r="E365" s="10">
        <v>600300</v>
      </c>
      <c r="F365" s="10" t="s">
        <v>30</v>
      </c>
      <c r="G365" s="11">
        <v>6116120</v>
      </c>
      <c r="H365" s="11">
        <v>6116120</v>
      </c>
      <c r="I365" s="20">
        <v>3573264.13</v>
      </c>
    </row>
    <row r="366" spans="1:9" s="1" customFormat="1">
      <c r="A366" s="84" t="s">
        <v>268</v>
      </c>
      <c r="B366" s="10" t="s">
        <v>11</v>
      </c>
      <c r="C366" s="10" t="s">
        <v>108</v>
      </c>
      <c r="D366" s="10" t="s">
        <v>109</v>
      </c>
      <c r="E366" s="10">
        <v>710101</v>
      </c>
      <c r="F366" s="88" t="s">
        <v>381</v>
      </c>
      <c r="G366" s="11">
        <v>2160000</v>
      </c>
      <c r="H366" s="11">
        <v>2160000</v>
      </c>
      <c r="I366" s="20">
        <v>1037974.63</v>
      </c>
    </row>
    <row r="367" spans="1:9" s="1" customFormat="1">
      <c r="A367" s="84" t="s">
        <v>268</v>
      </c>
      <c r="B367" s="10" t="s">
        <v>11</v>
      </c>
      <c r="C367" s="10" t="s">
        <v>108</v>
      </c>
      <c r="D367" s="10" t="s">
        <v>109</v>
      </c>
      <c r="E367" s="10">
        <v>710130</v>
      </c>
      <c r="F367" s="10" t="s">
        <v>156</v>
      </c>
      <c r="G367" s="11">
        <v>0</v>
      </c>
      <c r="H367" s="11">
        <v>0</v>
      </c>
      <c r="I367" s="20">
        <v>0</v>
      </c>
    </row>
    <row r="368" spans="1:9" s="1" customFormat="1">
      <c r="A368" s="127" t="s">
        <v>110</v>
      </c>
      <c r="B368" s="127"/>
      <c r="C368" s="127"/>
      <c r="D368" s="127"/>
      <c r="E368" s="127"/>
      <c r="F368" s="127"/>
      <c r="G368" s="77">
        <f>SUM(G363:G367)</f>
        <v>50605840</v>
      </c>
      <c r="H368" s="77">
        <f t="shared" ref="H368:I368" si="7">SUM(H363:H367)</f>
        <v>48085840</v>
      </c>
      <c r="I368" s="77">
        <f t="shared" si="7"/>
        <v>23714889.879999999</v>
      </c>
    </row>
    <row r="369" spans="1:9" s="1" customFormat="1" ht="30" customHeight="1">
      <c r="A369" s="80" t="s">
        <v>268</v>
      </c>
      <c r="B369" s="10" t="s">
        <v>11</v>
      </c>
      <c r="C369" s="10" t="s">
        <v>119</v>
      </c>
      <c r="D369" s="10" t="s">
        <v>120</v>
      </c>
      <c r="E369" s="10">
        <v>510229</v>
      </c>
      <c r="F369" s="88" t="s">
        <v>386</v>
      </c>
      <c r="G369" s="11">
        <v>335000</v>
      </c>
      <c r="H369" s="11">
        <v>335000</v>
      </c>
      <c r="I369" s="20">
        <v>90500</v>
      </c>
    </row>
    <row r="370" spans="1:9" s="1" customFormat="1" ht="45">
      <c r="A370" s="80" t="s">
        <v>268</v>
      </c>
      <c r="B370" s="10" t="s">
        <v>11</v>
      </c>
      <c r="C370" s="10" t="s">
        <v>121</v>
      </c>
      <c r="D370" s="10" t="s">
        <v>278</v>
      </c>
      <c r="E370" s="10">
        <v>510229</v>
      </c>
      <c r="F370" s="88" t="s">
        <v>386</v>
      </c>
      <c r="G370" s="11">
        <v>638000</v>
      </c>
      <c r="H370" s="11">
        <v>638000</v>
      </c>
      <c r="I370" s="20">
        <v>615000</v>
      </c>
    </row>
    <row r="371" spans="1:9" s="1" customFormat="1" ht="60">
      <c r="A371" s="80" t="s">
        <v>268</v>
      </c>
      <c r="B371" s="10" t="s">
        <v>11</v>
      </c>
      <c r="C371" s="10">
        <v>670308</v>
      </c>
      <c r="D371" s="39" t="s">
        <v>280</v>
      </c>
      <c r="E371" s="10">
        <v>510229</v>
      </c>
      <c r="F371" s="88" t="s">
        <v>386</v>
      </c>
      <c r="G371" s="11">
        <v>20000</v>
      </c>
      <c r="H371" s="11">
        <v>20000</v>
      </c>
      <c r="I371" s="20">
        <v>18000</v>
      </c>
    </row>
    <row r="372" spans="1:9" s="1" customFormat="1" ht="45">
      <c r="A372" s="80" t="s">
        <v>268</v>
      </c>
      <c r="B372" s="10" t="s">
        <v>11</v>
      </c>
      <c r="C372" s="10">
        <v>675000</v>
      </c>
      <c r="D372" s="10" t="s">
        <v>281</v>
      </c>
      <c r="E372" s="10">
        <v>710101</v>
      </c>
      <c r="F372" s="88" t="s">
        <v>381</v>
      </c>
      <c r="G372" s="11">
        <v>3000000</v>
      </c>
      <c r="H372" s="11">
        <v>550000</v>
      </c>
      <c r="I372" s="20">
        <v>22375.94</v>
      </c>
    </row>
    <row r="373" spans="1:9" s="1" customFormat="1">
      <c r="A373" s="127" t="s">
        <v>129</v>
      </c>
      <c r="B373" s="127"/>
      <c r="C373" s="127"/>
      <c r="D373" s="127"/>
      <c r="E373" s="127"/>
      <c r="F373" s="127"/>
      <c r="G373" s="77">
        <f>SUM(G369:G372)</f>
        <v>3993000</v>
      </c>
      <c r="H373" s="77">
        <f>SUM(H369:H372)</f>
        <v>1543000</v>
      </c>
      <c r="I373" s="77">
        <f>SUM(I369:I372)</f>
        <v>745875.94</v>
      </c>
    </row>
    <row r="374" spans="1:9" s="1" customFormat="1" ht="30">
      <c r="A374" s="119" t="s">
        <v>268</v>
      </c>
      <c r="B374" s="119" t="s">
        <v>11</v>
      </c>
      <c r="C374" s="119" t="s">
        <v>133</v>
      </c>
      <c r="D374" s="119" t="s">
        <v>283</v>
      </c>
      <c r="E374" s="119">
        <v>564901</v>
      </c>
      <c r="F374" s="39" t="s">
        <v>385</v>
      </c>
      <c r="G374" s="11">
        <v>16400</v>
      </c>
      <c r="H374" s="11">
        <v>16400</v>
      </c>
      <c r="I374" s="11">
        <v>0</v>
      </c>
    </row>
    <row r="375" spans="1:9" s="1" customFormat="1" ht="30" customHeight="1">
      <c r="A375" s="10" t="s">
        <v>268</v>
      </c>
      <c r="B375" s="10" t="s">
        <v>11</v>
      </c>
      <c r="C375" s="10" t="s">
        <v>133</v>
      </c>
      <c r="D375" s="10" t="s">
        <v>283</v>
      </c>
      <c r="E375" s="10">
        <v>600100</v>
      </c>
      <c r="F375" s="10" t="s">
        <v>31</v>
      </c>
      <c r="G375" s="11">
        <v>4098260</v>
      </c>
      <c r="H375" s="11">
        <v>2898260</v>
      </c>
      <c r="I375" s="11">
        <v>728077.31</v>
      </c>
    </row>
    <row r="376" spans="1:9" s="1" customFormat="1" ht="30" customHeight="1">
      <c r="A376" s="84" t="s">
        <v>268</v>
      </c>
      <c r="B376" s="10" t="s">
        <v>11</v>
      </c>
      <c r="C376" s="10" t="s">
        <v>133</v>
      </c>
      <c r="D376" s="84" t="s">
        <v>283</v>
      </c>
      <c r="E376" s="10">
        <v>600300</v>
      </c>
      <c r="F376" s="10" t="s">
        <v>30</v>
      </c>
      <c r="G376" s="11">
        <v>769500</v>
      </c>
      <c r="H376" s="11">
        <v>550700</v>
      </c>
      <c r="I376" s="11">
        <v>138334.69</v>
      </c>
    </row>
    <row r="377" spans="1:9" s="1" customFormat="1" ht="30" customHeight="1">
      <c r="A377" s="84" t="s">
        <v>268</v>
      </c>
      <c r="B377" s="10" t="s">
        <v>11</v>
      </c>
      <c r="C377" s="10" t="s">
        <v>133</v>
      </c>
      <c r="D377" s="84" t="s">
        <v>283</v>
      </c>
      <c r="E377" s="10">
        <v>710101</v>
      </c>
      <c r="F377" s="10" t="s">
        <v>381</v>
      </c>
      <c r="G377" s="11">
        <v>2000000</v>
      </c>
      <c r="H377" s="11">
        <v>2000000</v>
      </c>
      <c r="I377" s="20">
        <v>17595.96</v>
      </c>
    </row>
    <row r="378" spans="1:9" s="1" customFormat="1" ht="45" customHeight="1">
      <c r="A378" s="84" t="s">
        <v>268</v>
      </c>
      <c r="B378" s="10" t="s">
        <v>11</v>
      </c>
      <c r="C378" s="10" t="s">
        <v>133</v>
      </c>
      <c r="D378" s="84" t="s">
        <v>283</v>
      </c>
      <c r="E378" s="10">
        <v>710103</v>
      </c>
      <c r="F378" s="10" t="s">
        <v>334</v>
      </c>
      <c r="G378" s="11">
        <v>1605460</v>
      </c>
      <c r="H378" s="11">
        <v>117370</v>
      </c>
      <c r="I378" s="20">
        <v>42867.74</v>
      </c>
    </row>
    <row r="379" spans="1:9" s="1" customFormat="1" ht="30">
      <c r="A379" s="84" t="s">
        <v>268</v>
      </c>
      <c r="B379" s="10" t="s">
        <v>11</v>
      </c>
      <c r="C379" s="10" t="s">
        <v>133</v>
      </c>
      <c r="D379" s="84" t="s">
        <v>283</v>
      </c>
      <c r="E379" s="10">
        <v>710130</v>
      </c>
      <c r="F379" s="10" t="s">
        <v>156</v>
      </c>
      <c r="G379" s="11">
        <v>132000</v>
      </c>
      <c r="H379" s="11">
        <v>132000</v>
      </c>
      <c r="I379" s="20">
        <v>0</v>
      </c>
    </row>
    <row r="380" spans="1:9" s="1" customFormat="1" ht="30" customHeight="1">
      <c r="A380" s="84" t="s">
        <v>268</v>
      </c>
      <c r="B380" s="10" t="s">
        <v>11</v>
      </c>
      <c r="C380" s="10" t="s">
        <v>133</v>
      </c>
      <c r="D380" s="84" t="s">
        <v>283</v>
      </c>
      <c r="E380" s="10">
        <v>710300</v>
      </c>
      <c r="F380" s="88" t="s">
        <v>335</v>
      </c>
      <c r="G380" s="11">
        <v>335100</v>
      </c>
      <c r="H380" s="11">
        <v>335100</v>
      </c>
      <c r="I380" s="20">
        <v>2757.54</v>
      </c>
    </row>
    <row r="381" spans="1:9" s="1" customFormat="1" ht="74.25" customHeight="1">
      <c r="A381" s="102" t="s">
        <v>268</v>
      </c>
      <c r="B381" s="102" t="s">
        <v>11</v>
      </c>
      <c r="C381" s="102" t="s">
        <v>133</v>
      </c>
      <c r="D381" s="102" t="s">
        <v>283</v>
      </c>
      <c r="E381" s="102">
        <v>850102</v>
      </c>
      <c r="F381" s="102" t="s">
        <v>390</v>
      </c>
      <c r="G381" s="11">
        <v>0</v>
      </c>
      <c r="H381" s="11">
        <v>0</v>
      </c>
      <c r="I381" s="20">
        <v>-2607.8000000000002</v>
      </c>
    </row>
    <row r="382" spans="1:9" s="1" customFormat="1" ht="45">
      <c r="A382" s="84" t="s">
        <v>268</v>
      </c>
      <c r="B382" s="10" t="s">
        <v>11</v>
      </c>
      <c r="C382" s="10" t="s">
        <v>140</v>
      </c>
      <c r="D382" s="10" t="s">
        <v>284</v>
      </c>
      <c r="E382" s="10">
        <v>710103</v>
      </c>
      <c r="F382" s="10" t="s">
        <v>155</v>
      </c>
      <c r="G382" s="11">
        <v>59100</v>
      </c>
      <c r="H382" s="11">
        <v>47100</v>
      </c>
      <c r="I382" s="20">
        <v>4400</v>
      </c>
    </row>
    <row r="383" spans="1:9" s="1" customFormat="1" ht="30">
      <c r="A383" s="84" t="s">
        <v>268</v>
      </c>
      <c r="B383" s="10" t="s">
        <v>11</v>
      </c>
      <c r="C383" s="10" t="s">
        <v>140</v>
      </c>
      <c r="D383" s="84" t="s">
        <v>284</v>
      </c>
      <c r="E383" s="10">
        <v>710130</v>
      </c>
      <c r="F383" s="39" t="s">
        <v>156</v>
      </c>
      <c r="G383" s="11">
        <v>63500</v>
      </c>
      <c r="H383" s="11">
        <v>63500</v>
      </c>
      <c r="I383" s="20">
        <v>0</v>
      </c>
    </row>
    <row r="384" spans="1:9" s="1" customFormat="1" ht="30">
      <c r="A384" s="84" t="s">
        <v>268</v>
      </c>
      <c r="B384" s="10" t="s">
        <v>11</v>
      </c>
      <c r="C384" s="10" t="s">
        <v>140</v>
      </c>
      <c r="D384" s="84" t="s">
        <v>284</v>
      </c>
      <c r="E384" s="10">
        <v>710300</v>
      </c>
      <c r="F384" s="88" t="s">
        <v>335</v>
      </c>
      <c r="G384" s="11">
        <v>150000</v>
      </c>
      <c r="H384" s="11">
        <v>150000</v>
      </c>
      <c r="I384" s="20">
        <v>0</v>
      </c>
    </row>
    <row r="385" spans="1:9" s="1" customFormat="1" ht="45" customHeight="1">
      <c r="A385" s="84" t="s">
        <v>268</v>
      </c>
      <c r="B385" s="10" t="s">
        <v>11</v>
      </c>
      <c r="C385" s="10" t="s">
        <v>142</v>
      </c>
      <c r="D385" s="10" t="s">
        <v>285</v>
      </c>
      <c r="E385" s="10">
        <v>710130</v>
      </c>
      <c r="F385" s="10" t="s">
        <v>156</v>
      </c>
      <c r="G385" s="11">
        <v>12000</v>
      </c>
      <c r="H385" s="11">
        <v>12000</v>
      </c>
      <c r="I385" s="20">
        <v>0</v>
      </c>
    </row>
    <row r="386" spans="1:9" s="1" customFormat="1" ht="45">
      <c r="A386" s="84" t="s">
        <v>268</v>
      </c>
      <c r="B386" s="10" t="s">
        <v>11</v>
      </c>
      <c r="C386" s="10" t="s">
        <v>142</v>
      </c>
      <c r="D386" s="84" t="s">
        <v>285</v>
      </c>
      <c r="E386" s="10">
        <v>710300</v>
      </c>
      <c r="F386" s="10" t="s">
        <v>335</v>
      </c>
      <c r="G386" s="11">
        <v>105000</v>
      </c>
      <c r="H386" s="11">
        <v>105000</v>
      </c>
      <c r="I386" s="20">
        <v>2237.1999999999998</v>
      </c>
    </row>
    <row r="387" spans="1:9" s="1" customFormat="1">
      <c r="A387" s="127" t="s">
        <v>143</v>
      </c>
      <c r="B387" s="127"/>
      <c r="C387" s="127"/>
      <c r="D387" s="127"/>
      <c r="E387" s="127"/>
      <c r="F387" s="127"/>
      <c r="G387" s="77">
        <f>SUM(G374:G386)</f>
        <v>9346320</v>
      </c>
      <c r="H387" s="77">
        <f t="shared" ref="H387:I387" si="8">SUM(H374:H386)</f>
        <v>6427430</v>
      </c>
      <c r="I387" s="77">
        <f t="shared" si="8"/>
        <v>933662.6399999999</v>
      </c>
    </row>
    <row r="388" spans="1:9" s="1" customFormat="1" ht="30">
      <c r="A388" s="105" t="s">
        <v>268</v>
      </c>
      <c r="B388" s="105" t="s">
        <v>11</v>
      </c>
      <c r="C388" s="44">
        <v>740300</v>
      </c>
      <c r="D388" s="40" t="s">
        <v>293</v>
      </c>
      <c r="E388" s="105">
        <v>710130</v>
      </c>
      <c r="F388" s="105" t="s">
        <v>156</v>
      </c>
      <c r="G388" s="11">
        <v>250000</v>
      </c>
      <c r="H388" s="11">
        <v>250000</v>
      </c>
      <c r="I388" s="20">
        <v>155186.68</v>
      </c>
    </row>
    <row r="389" spans="1:9" s="1" customFormat="1" ht="30" customHeight="1">
      <c r="A389" s="10" t="s">
        <v>268</v>
      </c>
      <c r="B389" s="10" t="s">
        <v>11</v>
      </c>
      <c r="C389" s="10">
        <v>740502</v>
      </c>
      <c r="D389" s="10" t="s">
        <v>292</v>
      </c>
      <c r="E389" s="10">
        <v>565001</v>
      </c>
      <c r="F389" s="39" t="s">
        <v>385</v>
      </c>
      <c r="G389" s="11">
        <v>1077000</v>
      </c>
      <c r="H389" s="11">
        <v>1077000</v>
      </c>
      <c r="I389" s="20">
        <v>0</v>
      </c>
    </row>
    <row r="390" spans="1:9" s="1" customFormat="1" ht="30" customHeight="1">
      <c r="A390" s="84" t="s">
        <v>268</v>
      </c>
      <c r="B390" s="10" t="s">
        <v>11</v>
      </c>
      <c r="C390" s="10">
        <v>740502</v>
      </c>
      <c r="D390" s="84" t="s">
        <v>292</v>
      </c>
      <c r="E390" s="10">
        <v>565002</v>
      </c>
      <c r="F390" s="39" t="s">
        <v>332</v>
      </c>
      <c r="G390" s="11">
        <v>1121400</v>
      </c>
      <c r="H390" s="11">
        <v>1121400</v>
      </c>
      <c r="I390" s="20">
        <v>0</v>
      </c>
    </row>
    <row r="391" spans="1:9" s="1" customFormat="1" ht="30" customHeight="1">
      <c r="A391" s="84" t="s">
        <v>268</v>
      </c>
      <c r="B391" s="10" t="s">
        <v>11</v>
      </c>
      <c r="C391" s="10">
        <v>740502</v>
      </c>
      <c r="D391" s="84" t="s">
        <v>292</v>
      </c>
      <c r="E391" s="10">
        <v>565003</v>
      </c>
      <c r="F391" s="39" t="s">
        <v>222</v>
      </c>
      <c r="G391" s="11">
        <v>250000</v>
      </c>
      <c r="H391" s="11">
        <v>250000</v>
      </c>
      <c r="I391" s="20">
        <v>0</v>
      </c>
    </row>
    <row r="392" spans="1:9" s="1" customFormat="1">
      <c r="A392" s="127" t="s">
        <v>162</v>
      </c>
      <c r="B392" s="127"/>
      <c r="C392" s="127"/>
      <c r="D392" s="127"/>
      <c r="E392" s="127"/>
      <c r="F392" s="127"/>
      <c r="G392" s="11">
        <f>SUM(G388:G391)</f>
        <v>2698400</v>
      </c>
      <c r="H392" s="11">
        <f t="shared" ref="H392:I392" si="9">SUM(H388:H391)</f>
        <v>2698400</v>
      </c>
      <c r="I392" s="11">
        <f t="shared" si="9"/>
        <v>155186.68</v>
      </c>
    </row>
    <row r="393" spans="1:9" s="1" customFormat="1" ht="45">
      <c r="A393" s="10" t="s">
        <v>268</v>
      </c>
      <c r="B393" s="10" t="s">
        <v>11</v>
      </c>
      <c r="C393" s="10">
        <v>830303</v>
      </c>
      <c r="D393" s="10" t="s">
        <v>287</v>
      </c>
      <c r="E393" s="10">
        <v>510229</v>
      </c>
      <c r="F393" s="10" t="s">
        <v>386</v>
      </c>
      <c r="G393" s="11">
        <v>114000</v>
      </c>
      <c r="H393" s="11">
        <v>114000</v>
      </c>
      <c r="I393" s="20">
        <v>114000</v>
      </c>
    </row>
    <row r="394" spans="1:9" s="1" customFormat="1">
      <c r="A394" s="127" t="s">
        <v>147</v>
      </c>
      <c r="B394" s="127"/>
      <c r="C394" s="127"/>
      <c r="D394" s="127"/>
      <c r="E394" s="127"/>
      <c r="F394" s="127"/>
      <c r="G394" s="11">
        <f>SUM(G393)</f>
        <v>114000</v>
      </c>
      <c r="H394" s="11">
        <f t="shared" ref="H394:I394" si="10">SUM(H393)</f>
        <v>114000</v>
      </c>
      <c r="I394" s="11">
        <f t="shared" si="10"/>
        <v>114000</v>
      </c>
    </row>
    <row r="395" spans="1:9" s="1" customFormat="1" ht="60">
      <c r="A395" s="10" t="s">
        <v>268</v>
      </c>
      <c r="B395" s="10" t="s">
        <v>11</v>
      </c>
      <c r="C395" s="10" t="s">
        <v>148</v>
      </c>
      <c r="D395" s="10" t="s">
        <v>288</v>
      </c>
      <c r="E395" s="10">
        <v>510250</v>
      </c>
      <c r="F395" s="39" t="s">
        <v>384</v>
      </c>
      <c r="G395" s="11">
        <v>46592000</v>
      </c>
      <c r="H395" s="11">
        <v>36359340</v>
      </c>
      <c r="I395" s="20">
        <v>36355344.439999998</v>
      </c>
    </row>
    <row r="396" spans="1:9" s="1" customFormat="1">
      <c r="A396" s="104" t="s">
        <v>268</v>
      </c>
      <c r="B396" s="104" t="s">
        <v>11</v>
      </c>
      <c r="C396" s="104" t="s">
        <v>148</v>
      </c>
      <c r="D396" s="104" t="s">
        <v>288</v>
      </c>
      <c r="E396" s="104" t="s">
        <v>163</v>
      </c>
      <c r="F396" s="104" t="s">
        <v>154</v>
      </c>
      <c r="G396" s="11">
        <v>121136600</v>
      </c>
      <c r="H396" s="11">
        <v>118569600</v>
      </c>
      <c r="I396" s="20">
        <v>47594759.109999999</v>
      </c>
    </row>
    <row r="397" spans="1:9" s="1" customFormat="1" ht="75">
      <c r="A397" s="104" t="s">
        <v>268</v>
      </c>
      <c r="B397" s="104" t="s">
        <v>11</v>
      </c>
      <c r="C397" s="104" t="s">
        <v>148</v>
      </c>
      <c r="D397" s="104" t="s">
        <v>288</v>
      </c>
      <c r="E397" s="104">
        <v>810400</v>
      </c>
      <c r="F397" s="104" t="s">
        <v>383</v>
      </c>
      <c r="G397" s="11">
        <v>2800000</v>
      </c>
      <c r="H397" s="11">
        <v>2100000</v>
      </c>
      <c r="I397" s="20">
        <v>1880782.59</v>
      </c>
    </row>
    <row r="398" spans="1:9" s="1" customFormat="1">
      <c r="A398" s="84" t="s">
        <v>268</v>
      </c>
      <c r="B398" s="10" t="s">
        <v>11</v>
      </c>
      <c r="C398" s="10">
        <v>840602</v>
      </c>
      <c r="D398" s="84" t="s">
        <v>289</v>
      </c>
      <c r="E398" s="10">
        <v>550113</v>
      </c>
      <c r="F398" s="39" t="s">
        <v>158</v>
      </c>
      <c r="G398" s="11">
        <v>467000</v>
      </c>
      <c r="H398" s="11">
        <v>378000</v>
      </c>
      <c r="I398" s="20">
        <v>73561.23</v>
      </c>
    </row>
    <row r="399" spans="1:9" s="1" customFormat="1" ht="15" customHeight="1">
      <c r="A399" s="127" t="s">
        <v>151</v>
      </c>
      <c r="B399" s="127"/>
      <c r="C399" s="127"/>
      <c r="D399" s="127"/>
      <c r="E399" s="127"/>
      <c r="F399" s="127"/>
      <c r="G399" s="11">
        <f>SUM(G395:G398)</f>
        <v>170995600</v>
      </c>
      <c r="H399" s="11">
        <f>SUM(H395:H398)</f>
        <v>157406940</v>
      </c>
      <c r="I399" s="11">
        <f>SUM(I395:I398)</f>
        <v>85904447.370000005</v>
      </c>
    </row>
    <row r="400" spans="1:9" s="1" customFormat="1" ht="45">
      <c r="A400" s="10" t="s">
        <v>268</v>
      </c>
      <c r="B400" s="10" t="s">
        <v>11</v>
      </c>
      <c r="C400" s="10">
        <v>870400</v>
      </c>
      <c r="D400" s="10" t="s">
        <v>459</v>
      </c>
      <c r="E400" s="10">
        <v>510229</v>
      </c>
      <c r="F400" s="10" t="s">
        <v>382</v>
      </c>
      <c r="G400" s="11">
        <v>0</v>
      </c>
      <c r="H400" s="11">
        <v>0</v>
      </c>
      <c r="I400" s="20">
        <v>0</v>
      </c>
    </row>
    <row r="401" spans="1:9" s="1" customFormat="1">
      <c r="A401" s="127" t="s">
        <v>153</v>
      </c>
      <c r="B401" s="127"/>
      <c r="C401" s="127"/>
      <c r="D401" s="127"/>
      <c r="E401" s="127"/>
      <c r="F401" s="127"/>
      <c r="G401" s="11">
        <f>SUM(G400)</f>
        <v>0</v>
      </c>
      <c r="H401" s="11">
        <f t="shared" ref="H401:I401" si="11">SUM(H400)</f>
        <v>0</v>
      </c>
      <c r="I401" s="11">
        <f t="shared" si="11"/>
        <v>0</v>
      </c>
    </row>
    <row r="402" spans="1:9" s="1" customFormat="1" ht="28.5" customHeight="1">
      <c r="A402" s="125" t="s">
        <v>266</v>
      </c>
      <c r="B402" s="125"/>
      <c r="C402" s="125"/>
      <c r="D402" s="125"/>
      <c r="E402" s="125"/>
      <c r="F402" s="125"/>
      <c r="G402" s="78">
        <f>G336+G349+G352+G358+G362+G368+G373+G387+G392+G394+G399+G401</f>
        <v>472636330</v>
      </c>
      <c r="H402" s="78">
        <f>H336+H349+H352+H358+H362+H368+H373+H387+H392+H394+H399+H401</f>
        <v>439314070</v>
      </c>
      <c r="I402" s="22">
        <f>I336+I349+I352+I358+I362+I368+I373+I387+I392+I394+I399+I401</f>
        <v>146013199.08000001</v>
      </c>
    </row>
    <row r="403" spans="1:9" s="1" customFormat="1">
      <c r="A403" s="126" t="s">
        <v>164</v>
      </c>
      <c r="B403" s="126"/>
      <c r="C403" s="126"/>
      <c r="D403" s="126"/>
      <c r="E403" s="126"/>
      <c r="F403" s="126"/>
      <c r="G403" s="16">
        <f>G330+G402</f>
        <v>833114315</v>
      </c>
      <c r="H403" s="16">
        <f>H330+H402</f>
        <v>737669305</v>
      </c>
      <c r="I403" s="16">
        <f>I330+I402</f>
        <v>407007041.08000004</v>
      </c>
    </row>
    <row r="404" spans="1:9" s="1" customFormat="1">
      <c r="A404" s="130" t="s">
        <v>165</v>
      </c>
      <c r="B404" s="130"/>
      <c r="C404" s="130"/>
      <c r="D404" s="130"/>
      <c r="E404" s="130"/>
      <c r="F404" s="130"/>
      <c r="G404" s="16">
        <f>G55-G403</f>
        <v>-68216460</v>
      </c>
      <c r="H404" s="16">
        <f>H55-H403</f>
        <v>-68216460</v>
      </c>
      <c r="I404" s="16">
        <f>I55-I403</f>
        <v>49763479.419999957</v>
      </c>
    </row>
    <row r="405" spans="1:9" s="1" customFormat="1">
      <c r="A405" s="125" t="s">
        <v>256</v>
      </c>
      <c r="B405" s="125"/>
      <c r="C405" s="125"/>
      <c r="D405" s="125"/>
      <c r="E405" s="125"/>
      <c r="F405" s="125"/>
      <c r="G405" s="36">
        <f>G32-G330</f>
        <v>-3292720</v>
      </c>
      <c r="H405" s="36">
        <f>H32-H330</f>
        <v>-3292720</v>
      </c>
      <c r="I405" s="36">
        <f>I32-I330</f>
        <v>40574667.590000004</v>
      </c>
    </row>
    <row r="406" spans="1:9" s="1" customFormat="1">
      <c r="A406" s="125" t="s">
        <v>266</v>
      </c>
      <c r="B406" s="125"/>
      <c r="C406" s="125"/>
      <c r="D406" s="125"/>
      <c r="E406" s="125"/>
      <c r="F406" s="125"/>
      <c r="G406" s="36">
        <f>G54-G402</f>
        <v>-64923740</v>
      </c>
      <c r="H406" s="36">
        <f>H54-H402</f>
        <v>-64923740</v>
      </c>
      <c r="I406" s="36">
        <f>I54-I402</f>
        <v>9188811.8299999535</v>
      </c>
    </row>
    <row r="407" spans="1:9" s="1" customFormat="1">
      <c r="A407" s="4"/>
      <c r="B407" s="4"/>
      <c r="C407" s="4"/>
      <c r="D407" s="4"/>
      <c r="E407" s="4"/>
      <c r="F407" s="4"/>
      <c r="G407" s="4"/>
      <c r="H407" s="4"/>
      <c r="I407" s="4"/>
    </row>
    <row r="408" spans="1:9" s="1" customFormat="1">
      <c r="A408" s="123" t="s">
        <v>166</v>
      </c>
      <c r="B408" s="123"/>
      <c r="C408" s="123"/>
      <c r="D408" s="123"/>
      <c r="E408" s="4"/>
      <c r="F408" s="4"/>
      <c r="G408" s="4"/>
      <c r="H408" s="4"/>
      <c r="I408" s="4"/>
    </row>
    <row r="409" spans="1:9">
      <c r="A409" s="129" t="s">
        <v>294</v>
      </c>
      <c r="B409" s="123"/>
      <c r="C409" s="123"/>
      <c r="D409" s="123"/>
      <c r="E409" s="4"/>
      <c r="F409" s="4"/>
      <c r="G409" s="4"/>
      <c r="H409" s="4"/>
      <c r="I409" s="4"/>
    </row>
    <row r="410" spans="1:9">
      <c r="A410" s="4"/>
      <c r="B410" s="4"/>
      <c r="C410" s="4"/>
      <c r="D410" s="4"/>
      <c r="E410" s="4"/>
      <c r="F410" s="123" t="s">
        <v>458</v>
      </c>
      <c r="G410" s="123"/>
      <c r="H410" s="123"/>
      <c r="I410" s="123"/>
    </row>
    <row r="411" spans="1:9">
      <c r="A411" s="4"/>
      <c r="B411" s="4"/>
      <c r="C411" s="4"/>
      <c r="D411" s="4"/>
      <c r="E411" s="4"/>
      <c r="F411" s="123" t="s">
        <v>167</v>
      </c>
      <c r="G411" s="123"/>
      <c r="H411" s="123"/>
      <c r="I411" s="123"/>
    </row>
    <row r="412" spans="1:9">
      <c r="A412" s="4"/>
      <c r="B412" s="4"/>
      <c r="C412" s="4"/>
      <c r="D412" s="4"/>
      <c r="E412" s="4"/>
      <c r="F412" s="123" t="s">
        <v>241</v>
      </c>
      <c r="G412" s="123"/>
      <c r="H412" s="123"/>
      <c r="I412" s="123"/>
    </row>
    <row r="417" spans="6:9">
      <c r="F417" s="118"/>
      <c r="G417" s="118"/>
      <c r="H417" s="118"/>
      <c r="I417" s="118"/>
    </row>
  </sheetData>
  <mergeCells count="44">
    <mergeCell ref="A409:D409"/>
    <mergeCell ref="F410:I410"/>
    <mergeCell ref="F411:I411"/>
    <mergeCell ref="F412:I412"/>
    <mergeCell ref="A403:F403"/>
    <mergeCell ref="A404:F404"/>
    <mergeCell ref="A405:F405"/>
    <mergeCell ref="A406:F406"/>
    <mergeCell ref="A408:D408"/>
    <mergeCell ref="A392:F392"/>
    <mergeCell ref="A394:F394"/>
    <mergeCell ref="A399:F399"/>
    <mergeCell ref="A401:F401"/>
    <mergeCell ref="A402:F402"/>
    <mergeCell ref="A358:F358"/>
    <mergeCell ref="A362:F362"/>
    <mergeCell ref="A368:F368"/>
    <mergeCell ref="A373:F373"/>
    <mergeCell ref="A387:F387"/>
    <mergeCell ref="A329:F329"/>
    <mergeCell ref="A330:F330"/>
    <mergeCell ref="A336:F336"/>
    <mergeCell ref="A349:F349"/>
    <mergeCell ref="A352:F352"/>
    <mergeCell ref="A202:F202"/>
    <mergeCell ref="A313:F313"/>
    <mergeCell ref="A320:F320"/>
    <mergeCell ref="A322:F322"/>
    <mergeCell ref="A327:F327"/>
    <mergeCell ref="A101:F101"/>
    <mergeCell ref="A113:F113"/>
    <mergeCell ref="A138:F138"/>
    <mergeCell ref="A167:F167"/>
    <mergeCell ref="A169:F169"/>
    <mergeCell ref="A32:F32"/>
    <mergeCell ref="A54:F54"/>
    <mergeCell ref="A55:F55"/>
    <mergeCell ref="A90:F90"/>
    <mergeCell ref="A98:F98"/>
    <mergeCell ref="F2:I2"/>
    <mergeCell ref="F3:I3"/>
    <mergeCell ref="A6:I6"/>
    <mergeCell ref="A7:I7"/>
    <mergeCell ref="A8:I8"/>
  </mergeCells>
  <pageMargins left="0" right="0" top="0.761811024" bottom="0.80118110200000003" header="0.31496062992126" footer="0.31496062992126"/>
  <pageSetup orientation="landscape" r:id="rId1"/>
  <headerFooter>
    <oddFooter>&amp;LF-PS-30-15,ED.I,REV.2&amp;C&amp;P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workbookViewId="0">
      <selection activeCell="G35" sqref="G35"/>
    </sheetView>
  </sheetViews>
  <sheetFormatPr defaultRowHeight="15"/>
  <cols>
    <col min="1" max="1" width="12.28515625" customWidth="1"/>
    <col min="3" max="3" width="7.28515625" customWidth="1"/>
    <col min="4" max="4" width="11.7109375" customWidth="1"/>
    <col min="5" max="5" width="29" customWidth="1"/>
    <col min="6" max="6" width="11.28515625" bestFit="1" customWidth="1"/>
    <col min="7" max="7" width="21.7109375" customWidth="1"/>
    <col min="8" max="8" width="13" bestFit="1" customWidth="1"/>
    <col min="9" max="9" width="12.140625" customWidth="1"/>
    <col min="10" max="10" width="13.85546875" customWidth="1"/>
  </cols>
  <sheetData>
    <row r="1" spans="1:10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0">
      <c r="A2" s="52"/>
      <c r="B2" s="52"/>
      <c r="C2" s="52"/>
      <c r="D2" s="52"/>
      <c r="E2" s="52"/>
      <c r="F2" s="129" t="s">
        <v>168</v>
      </c>
      <c r="G2" s="129"/>
      <c r="H2" s="129"/>
      <c r="I2" s="129"/>
      <c r="J2" s="129"/>
    </row>
    <row r="3" spans="1:10">
      <c r="A3" s="52"/>
      <c r="B3" s="52"/>
      <c r="C3" s="52"/>
      <c r="D3" s="52"/>
      <c r="E3" s="52"/>
      <c r="F3" s="123" t="s">
        <v>457</v>
      </c>
      <c r="G3" s="123"/>
      <c r="H3" s="123"/>
      <c r="I3" s="123"/>
      <c r="J3" s="123"/>
    </row>
    <row r="4" spans="1:10">
      <c r="A4" s="52"/>
      <c r="B4" s="52"/>
      <c r="C4" s="52"/>
      <c r="D4" s="52"/>
      <c r="E4" s="52"/>
      <c r="F4" s="149" t="s">
        <v>445</v>
      </c>
      <c r="G4" s="149"/>
      <c r="H4" s="149"/>
      <c r="I4" s="149"/>
      <c r="J4" s="149"/>
    </row>
    <row r="5" spans="1:10">
      <c r="A5" s="52"/>
      <c r="B5" s="52"/>
      <c r="C5" s="52"/>
      <c r="D5" s="52"/>
      <c r="E5" s="52"/>
      <c r="F5" s="57"/>
      <c r="G5" s="57"/>
      <c r="H5" s="57"/>
      <c r="I5" s="57"/>
      <c r="J5" s="57"/>
    </row>
    <row r="6" spans="1:10">
      <c r="A6" s="129" t="s">
        <v>2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0">
      <c r="A7" s="150" t="s">
        <v>441</v>
      </c>
      <c r="B7" s="150"/>
      <c r="C7" s="150"/>
      <c r="D7" s="150"/>
      <c r="E7" s="150"/>
      <c r="F7" s="150"/>
      <c r="G7" s="150"/>
      <c r="H7" s="150"/>
      <c r="I7" s="150"/>
      <c r="J7" s="150"/>
    </row>
    <row r="8" spans="1:10">
      <c r="A8" s="129" t="s">
        <v>379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0">
      <c r="A9" s="37"/>
      <c r="B9" s="37"/>
      <c r="C9" s="37"/>
      <c r="D9" s="37"/>
      <c r="E9" s="37"/>
      <c r="F9" s="37"/>
      <c r="G9" s="37"/>
      <c r="H9" s="37"/>
      <c r="I9" s="37"/>
      <c r="J9" s="37"/>
    </row>
    <row r="10" spans="1:10">
      <c r="A10" s="52"/>
      <c r="B10" s="52"/>
      <c r="C10" s="52"/>
      <c r="D10" s="52"/>
      <c r="E10" s="52"/>
      <c r="F10" s="52"/>
      <c r="G10" s="52"/>
      <c r="H10" s="52"/>
      <c r="I10" s="52"/>
      <c r="J10" s="50" t="s">
        <v>4</v>
      </c>
    </row>
    <row r="11" spans="1:10" ht="85.5">
      <c r="A11" s="53" t="s">
        <v>5</v>
      </c>
      <c r="B11" s="151" t="s">
        <v>169</v>
      </c>
      <c r="C11" s="152"/>
      <c r="D11" s="53" t="s">
        <v>170</v>
      </c>
      <c r="E11" s="53" t="s">
        <v>7</v>
      </c>
      <c r="F11" s="53" t="s">
        <v>8</v>
      </c>
      <c r="G11" s="53" t="s">
        <v>9</v>
      </c>
      <c r="H11" s="53" t="s">
        <v>231</v>
      </c>
      <c r="I11" s="53" t="s">
        <v>443</v>
      </c>
      <c r="J11" s="59" t="s">
        <v>444</v>
      </c>
    </row>
    <row r="12" spans="1:10">
      <c r="A12" s="39" t="s">
        <v>10</v>
      </c>
      <c r="B12" s="153" t="s">
        <v>225</v>
      </c>
      <c r="C12" s="135"/>
      <c r="D12" s="39">
        <v>410201</v>
      </c>
      <c r="E12" s="39" t="s">
        <v>226</v>
      </c>
      <c r="F12" s="60"/>
      <c r="G12" s="60"/>
      <c r="H12" s="61">
        <v>83361000</v>
      </c>
      <c r="I12" s="61">
        <v>83361000</v>
      </c>
      <c r="J12" s="62">
        <v>38049224.420000002</v>
      </c>
    </row>
    <row r="13" spans="1:10" ht="15" customHeight="1">
      <c r="A13" s="139" t="s">
        <v>266</v>
      </c>
      <c r="B13" s="140"/>
      <c r="C13" s="140"/>
      <c r="D13" s="140"/>
      <c r="E13" s="140"/>
      <c r="F13" s="140"/>
      <c r="G13" s="141"/>
      <c r="H13" s="56">
        <f>SUM(H12:H12)</f>
        <v>83361000</v>
      </c>
      <c r="I13" s="56">
        <f>SUM(I12:I12)</f>
        <v>83361000</v>
      </c>
      <c r="J13" s="56">
        <f>J12</f>
        <v>38049224.420000002</v>
      </c>
    </row>
    <row r="14" spans="1:10" ht="15" customHeight="1">
      <c r="A14" s="154" t="s">
        <v>227</v>
      </c>
      <c r="B14" s="155"/>
      <c r="C14" s="155"/>
      <c r="D14" s="155"/>
      <c r="E14" s="155"/>
      <c r="F14" s="155"/>
      <c r="G14" s="156"/>
      <c r="H14" s="63">
        <f>H13</f>
        <v>83361000</v>
      </c>
      <c r="I14" s="63">
        <f t="shared" ref="I14:J14" si="0">I13</f>
        <v>83361000</v>
      </c>
      <c r="J14" s="63">
        <f t="shared" si="0"/>
        <v>38049224.420000002</v>
      </c>
    </row>
    <row r="15" spans="1:10" ht="60">
      <c r="A15" s="64" t="s">
        <v>232</v>
      </c>
      <c r="B15" s="134" t="s">
        <v>225</v>
      </c>
      <c r="C15" s="135"/>
      <c r="D15" s="39">
        <v>545000</v>
      </c>
      <c r="E15" s="54" t="s">
        <v>171</v>
      </c>
      <c r="F15" s="65">
        <v>550167</v>
      </c>
      <c r="G15" s="65" t="s">
        <v>380</v>
      </c>
      <c r="H15" s="55">
        <v>14769430</v>
      </c>
      <c r="I15" s="55">
        <v>14769430</v>
      </c>
      <c r="J15" s="55">
        <v>14769430</v>
      </c>
    </row>
    <row r="16" spans="1:10" ht="15.75">
      <c r="A16" s="64" t="s">
        <v>232</v>
      </c>
      <c r="B16" s="134" t="s">
        <v>225</v>
      </c>
      <c r="C16" s="135"/>
      <c r="D16" s="39">
        <v>545000</v>
      </c>
      <c r="E16" s="54" t="s">
        <v>171</v>
      </c>
      <c r="F16" s="65">
        <v>710101</v>
      </c>
      <c r="G16" s="65" t="s">
        <v>381</v>
      </c>
      <c r="H16" s="55">
        <v>56091030</v>
      </c>
      <c r="I16" s="55">
        <v>56091030</v>
      </c>
      <c r="J16" s="55">
        <v>13666877.07</v>
      </c>
    </row>
    <row r="17" spans="1:10">
      <c r="A17" s="131" t="s">
        <v>228</v>
      </c>
      <c r="B17" s="132"/>
      <c r="C17" s="132"/>
      <c r="D17" s="132"/>
      <c r="E17" s="132"/>
      <c r="F17" s="132"/>
      <c r="G17" s="133"/>
      <c r="H17" s="66">
        <f>SUM(H15:H16)</f>
        <v>70860460</v>
      </c>
      <c r="I17" s="66">
        <f t="shared" ref="I17:J17" si="1">SUM(I15:I16)</f>
        <v>70860460</v>
      </c>
      <c r="J17" s="66">
        <f t="shared" si="1"/>
        <v>28436307.07</v>
      </c>
    </row>
    <row r="18" spans="1:10" ht="15.75">
      <c r="A18" s="64" t="s">
        <v>232</v>
      </c>
      <c r="B18" s="134" t="s">
        <v>225</v>
      </c>
      <c r="C18" s="135"/>
      <c r="D18" s="39">
        <v>660601</v>
      </c>
      <c r="E18" s="54" t="s">
        <v>109</v>
      </c>
      <c r="F18" s="65">
        <v>710101</v>
      </c>
      <c r="G18" s="65" t="s">
        <v>381</v>
      </c>
      <c r="H18" s="55">
        <v>12500540</v>
      </c>
      <c r="I18" s="55">
        <v>12500540</v>
      </c>
      <c r="J18" s="55">
        <v>9612885.4100000001</v>
      </c>
    </row>
    <row r="19" spans="1:10">
      <c r="A19" s="136" t="s">
        <v>229</v>
      </c>
      <c r="B19" s="137"/>
      <c r="C19" s="137"/>
      <c r="D19" s="137"/>
      <c r="E19" s="137"/>
      <c r="F19" s="137"/>
      <c r="G19" s="138"/>
      <c r="H19" s="66">
        <f>H18</f>
        <v>12500540</v>
      </c>
      <c r="I19" s="66">
        <f t="shared" ref="I19:J19" si="2">I18</f>
        <v>12500540</v>
      </c>
      <c r="J19" s="66">
        <f t="shared" si="2"/>
        <v>9612885.4100000001</v>
      </c>
    </row>
    <row r="20" spans="1:10" ht="15" customHeight="1">
      <c r="A20" s="139" t="s">
        <v>266</v>
      </c>
      <c r="B20" s="140"/>
      <c r="C20" s="140"/>
      <c r="D20" s="140"/>
      <c r="E20" s="140"/>
      <c r="F20" s="140"/>
      <c r="G20" s="141"/>
      <c r="H20" s="67">
        <f>H17+H19</f>
        <v>83361000</v>
      </c>
      <c r="I20" s="67">
        <f t="shared" ref="I20:J20" si="3">I17+I19</f>
        <v>83361000</v>
      </c>
      <c r="J20" s="67">
        <f t="shared" si="3"/>
        <v>38049192.480000004</v>
      </c>
    </row>
    <row r="21" spans="1:10">
      <c r="A21" s="142" t="s">
        <v>230</v>
      </c>
      <c r="B21" s="143"/>
      <c r="C21" s="143"/>
      <c r="D21" s="143"/>
      <c r="E21" s="143"/>
      <c r="F21" s="143"/>
      <c r="G21" s="144"/>
      <c r="H21" s="68">
        <f>H20</f>
        <v>83361000</v>
      </c>
      <c r="I21" s="68">
        <f t="shared" ref="I21:J21" si="4">I20</f>
        <v>83361000</v>
      </c>
      <c r="J21" s="68">
        <f t="shared" si="4"/>
        <v>38049192.480000004</v>
      </c>
    </row>
    <row r="22" spans="1:10" ht="15" customHeight="1">
      <c r="A22" s="145" t="s">
        <v>165</v>
      </c>
      <c r="B22" s="146"/>
      <c r="C22" s="146"/>
      <c r="D22" s="146"/>
      <c r="E22" s="146"/>
      <c r="F22" s="146"/>
      <c r="G22" s="147"/>
      <c r="H22" s="68">
        <f>H23</f>
        <v>0</v>
      </c>
      <c r="I22" s="68">
        <f t="shared" ref="I22:J22" si="5">I23</f>
        <v>0</v>
      </c>
      <c r="J22" s="68">
        <f t="shared" si="5"/>
        <v>31.939999997615814</v>
      </c>
    </row>
    <row r="23" spans="1:10" ht="15" customHeight="1">
      <c r="A23" s="139" t="s">
        <v>266</v>
      </c>
      <c r="B23" s="140"/>
      <c r="C23" s="140"/>
      <c r="D23" s="140"/>
      <c r="E23" s="140"/>
      <c r="F23" s="140"/>
      <c r="G23" s="141"/>
      <c r="H23" s="69">
        <f>H14-H21</f>
        <v>0</v>
      </c>
      <c r="I23" s="69">
        <f t="shared" ref="I23:J23" si="6">I14-I21</f>
        <v>0</v>
      </c>
      <c r="J23" s="69">
        <f t="shared" si="6"/>
        <v>31.939999997615814</v>
      </c>
    </row>
    <row r="24" spans="1:10">
      <c r="A24" s="52"/>
      <c r="B24" s="52"/>
      <c r="C24" s="52"/>
      <c r="D24" s="52"/>
      <c r="E24" s="52"/>
      <c r="F24" s="52"/>
      <c r="G24" s="52"/>
      <c r="H24" s="52"/>
      <c r="I24" s="52"/>
      <c r="J24" s="52"/>
    </row>
    <row r="25" spans="1:10">
      <c r="A25" s="129" t="s">
        <v>166</v>
      </c>
      <c r="B25" s="129"/>
      <c r="C25" s="129"/>
      <c r="D25" s="129"/>
      <c r="E25" s="129"/>
      <c r="F25" s="52"/>
      <c r="G25" s="52"/>
      <c r="H25" s="52"/>
      <c r="I25" s="52"/>
      <c r="J25" s="52"/>
    </row>
    <row r="26" spans="1:10">
      <c r="A26" s="148" t="s">
        <v>240</v>
      </c>
      <c r="B26" s="148"/>
      <c r="C26" s="148"/>
      <c r="D26" s="148"/>
      <c r="E26" s="148"/>
      <c r="F26" s="52"/>
      <c r="G26" s="52"/>
      <c r="H26" s="52"/>
      <c r="I26" s="52"/>
      <c r="J26" s="52"/>
    </row>
    <row r="27" spans="1:10">
      <c r="A27" s="52"/>
      <c r="B27" s="52"/>
      <c r="C27" s="52"/>
      <c r="D27" s="52"/>
      <c r="E27" s="52"/>
      <c r="F27" s="52"/>
      <c r="G27" s="129" t="s">
        <v>458</v>
      </c>
      <c r="H27" s="129"/>
      <c r="I27" s="129"/>
      <c r="J27" s="129"/>
    </row>
    <row r="28" spans="1:10">
      <c r="A28" s="52"/>
      <c r="B28" s="52"/>
      <c r="C28" s="52"/>
      <c r="D28" s="52"/>
      <c r="E28" s="52"/>
      <c r="F28" s="52"/>
      <c r="G28" s="129" t="s">
        <v>167</v>
      </c>
      <c r="H28" s="129"/>
      <c r="I28" s="129"/>
      <c r="J28" s="129"/>
    </row>
    <row r="29" spans="1:10">
      <c r="A29" s="52"/>
      <c r="B29" s="52"/>
      <c r="C29" s="52"/>
      <c r="D29" s="52"/>
      <c r="E29" s="52"/>
      <c r="F29" s="52"/>
      <c r="G29" s="129" t="s">
        <v>242</v>
      </c>
      <c r="H29" s="129"/>
      <c r="I29" s="129"/>
      <c r="J29" s="129"/>
    </row>
  </sheetData>
  <mergeCells count="24">
    <mergeCell ref="B16:C16"/>
    <mergeCell ref="F2:J2"/>
    <mergeCell ref="F3:J3"/>
    <mergeCell ref="F4:J4"/>
    <mergeCell ref="A6:J6"/>
    <mergeCell ref="A7:J7"/>
    <mergeCell ref="A8:J8"/>
    <mergeCell ref="B11:C11"/>
    <mergeCell ref="B12:C12"/>
    <mergeCell ref="A13:G13"/>
    <mergeCell ref="A14:G14"/>
    <mergeCell ref="B15:C15"/>
    <mergeCell ref="G29:J29"/>
    <mergeCell ref="A17:G17"/>
    <mergeCell ref="B18:C18"/>
    <mergeCell ref="A19:G19"/>
    <mergeCell ref="A20:G20"/>
    <mergeCell ref="A21:G21"/>
    <mergeCell ref="A22:G22"/>
    <mergeCell ref="A23:G23"/>
    <mergeCell ref="A25:E25"/>
    <mergeCell ref="A26:E26"/>
    <mergeCell ref="G27:J27"/>
    <mergeCell ref="G28:J28"/>
  </mergeCells>
  <pageMargins left="0.2" right="0.2" top="0.25" bottom="0.25" header="0.3" footer="0.3"/>
  <pageSetup paperSize="9" orientation="landscape" r:id="rId1"/>
  <headerFooter>
    <oddFooter>&amp;LF-PS-30-15,ED.I,REV.2&amp;C&amp;P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opLeftCell="A10" workbookViewId="0">
      <selection activeCell="H22" sqref="H22"/>
    </sheetView>
  </sheetViews>
  <sheetFormatPr defaultRowHeight="15"/>
  <cols>
    <col min="1" max="1" width="10.140625" customWidth="1"/>
    <col min="3" max="3" width="8.140625" customWidth="1"/>
    <col min="4" max="4" width="11.28515625" bestFit="1" customWidth="1"/>
    <col min="5" max="5" width="27.42578125" customWidth="1"/>
    <col min="6" max="6" width="11" customWidth="1"/>
    <col min="7" max="7" width="22.5703125" customWidth="1"/>
    <col min="8" max="8" width="12.7109375" customWidth="1"/>
    <col min="9" max="9" width="12.140625" customWidth="1"/>
    <col min="10" max="10" width="11.7109375" customWidth="1"/>
  </cols>
  <sheetData>
    <row r="1" spans="1:1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spans="1:11">
      <c r="A2" s="52"/>
      <c r="B2" s="52"/>
      <c r="C2" s="52"/>
      <c r="D2" s="52"/>
      <c r="E2" s="52"/>
      <c r="F2" s="129" t="s">
        <v>430</v>
      </c>
      <c r="G2" s="129"/>
      <c r="H2" s="129"/>
      <c r="I2" s="129"/>
      <c r="J2" s="129"/>
    </row>
    <row r="3" spans="1:11">
      <c r="A3" s="52"/>
      <c r="B3" s="52"/>
      <c r="C3" s="52"/>
      <c r="D3" s="52"/>
      <c r="E3" s="52"/>
      <c r="F3" s="129" t="s">
        <v>457</v>
      </c>
      <c r="G3" s="129"/>
      <c r="H3" s="129"/>
      <c r="I3" s="129"/>
      <c r="J3" s="129"/>
      <c r="K3" s="91"/>
    </row>
    <row r="4" spans="1:11">
      <c r="A4" s="52"/>
      <c r="B4" s="52"/>
      <c r="C4" s="52"/>
      <c r="D4" s="52"/>
      <c r="E4" s="52"/>
      <c r="F4" s="149" t="s">
        <v>446</v>
      </c>
      <c r="G4" s="149"/>
      <c r="H4" s="149"/>
      <c r="I4" s="149"/>
      <c r="J4" s="149"/>
    </row>
    <row r="5" spans="1:11">
      <c r="A5" s="52"/>
      <c r="B5" s="52"/>
      <c r="C5" s="52"/>
      <c r="D5" s="52"/>
      <c r="E5" s="52"/>
      <c r="F5" s="52"/>
      <c r="G5" s="52"/>
      <c r="H5" s="89"/>
      <c r="I5" s="89"/>
      <c r="J5" s="89"/>
    </row>
    <row r="6" spans="1:11">
      <c r="A6" s="52"/>
      <c r="B6" s="52"/>
      <c r="C6" s="52"/>
      <c r="D6" s="52"/>
      <c r="E6" s="52"/>
      <c r="F6" s="52"/>
      <c r="G6" s="52"/>
      <c r="H6" s="52"/>
      <c r="I6" s="52"/>
      <c r="J6" s="52"/>
    </row>
    <row r="7" spans="1:11">
      <c r="A7" s="129" t="s">
        <v>2</v>
      </c>
      <c r="B7" s="129"/>
      <c r="C7" s="129"/>
      <c r="D7" s="129"/>
      <c r="E7" s="129"/>
      <c r="F7" s="129"/>
      <c r="G7" s="129"/>
      <c r="H7" s="129"/>
      <c r="I7" s="129"/>
      <c r="J7" s="129"/>
    </row>
    <row r="8" spans="1:11">
      <c r="A8" s="150" t="s">
        <v>441</v>
      </c>
      <c r="B8" s="129"/>
      <c r="C8" s="129"/>
      <c r="D8" s="129"/>
      <c r="E8" s="129"/>
      <c r="F8" s="129"/>
      <c r="G8" s="129"/>
      <c r="H8" s="129"/>
      <c r="I8" s="129"/>
      <c r="J8" s="129"/>
    </row>
    <row r="9" spans="1:11">
      <c r="A9" s="129" t="s">
        <v>424</v>
      </c>
      <c r="B9" s="129"/>
      <c r="C9" s="129"/>
      <c r="D9" s="129"/>
      <c r="E9" s="129"/>
      <c r="F9" s="129"/>
      <c r="G9" s="129"/>
      <c r="H9" s="129"/>
      <c r="I9" s="129"/>
      <c r="J9" s="129"/>
    </row>
    <row r="10" spans="1:11">
      <c r="A10" s="89"/>
      <c r="B10" s="89"/>
      <c r="C10" s="89"/>
      <c r="D10" s="89"/>
      <c r="E10" s="89"/>
      <c r="F10" s="89"/>
      <c r="G10" s="89"/>
      <c r="H10" s="89"/>
      <c r="I10" s="89"/>
      <c r="J10" s="89"/>
    </row>
    <row r="11" spans="1:11">
      <c r="A11" s="52"/>
      <c r="B11" s="52"/>
      <c r="C11" s="52"/>
      <c r="D11" s="52"/>
      <c r="E11" s="52"/>
      <c r="F11" s="52"/>
      <c r="G11" s="52"/>
      <c r="H11" s="52"/>
      <c r="I11" s="52"/>
      <c r="J11" s="90" t="s">
        <v>4</v>
      </c>
    </row>
    <row r="12" spans="1:11" ht="85.5">
      <c r="A12" s="116" t="s">
        <v>5</v>
      </c>
      <c r="B12" s="151" t="s">
        <v>169</v>
      </c>
      <c r="C12" s="152"/>
      <c r="D12" s="116" t="s">
        <v>170</v>
      </c>
      <c r="E12" s="116" t="s">
        <v>7</v>
      </c>
      <c r="F12" s="116" t="s">
        <v>8</v>
      </c>
      <c r="G12" s="116" t="s">
        <v>9</v>
      </c>
      <c r="H12" s="116" t="s">
        <v>231</v>
      </c>
      <c r="I12" s="116" t="s">
        <v>443</v>
      </c>
      <c r="J12" s="117" t="s">
        <v>447</v>
      </c>
    </row>
    <row r="13" spans="1:11" ht="60" customHeight="1">
      <c r="A13" s="113" t="s">
        <v>10</v>
      </c>
      <c r="B13" s="158" t="s">
        <v>426</v>
      </c>
      <c r="C13" s="159"/>
      <c r="D13" s="113" t="s">
        <v>420</v>
      </c>
      <c r="E13" s="114" t="s">
        <v>427</v>
      </c>
      <c r="F13" s="115"/>
      <c r="G13" s="115"/>
      <c r="H13" s="109">
        <v>115000</v>
      </c>
      <c r="I13" s="109">
        <v>88000</v>
      </c>
      <c r="J13" s="110">
        <v>18700</v>
      </c>
    </row>
    <row r="14" spans="1:11">
      <c r="A14" s="160" t="s">
        <v>256</v>
      </c>
      <c r="B14" s="160"/>
      <c r="C14" s="160"/>
      <c r="D14" s="160"/>
      <c r="E14" s="160"/>
      <c r="F14" s="160"/>
      <c r="G14" s="161"/>
      <c r="H14" s="93">
        <f>SUM(H13)</f>
        <v>115000</v>
      </c>
      <c r="I14" s="93">
        <f t="shared" ref="I14:J14" si="0">SUM(I13)</f>
        <v>88000</v>
      </c>
      <c r="J14" s="93">
        <f t="shared" si="0"/>
        <v>18700</v>
      </c>
    </row>
    <row r="15" spans="1:11">
      <c r="A15" s="162" t="s">
        <v>421</v>
      </c>
      <c r="B15" s="162"/>
      <c r="C15" s="162"/>
      <c r="D15" s="162"/>
      <c r="E15" s="162"/>
      <c r="F15" s="162"/>
      <c r="G15" s="162"/>
      <c r="H15" s="94">
        <f>H14</f>
        <v>115000</v>
      </c>
      <c r="I15" s="94">
        <f t="shared" ref="I15:J15" si="1">I14</f>
        <v>88000</v>
      </c>
      <c r="J15" s="94">
        <f t="shared" si="1"/>
        <v>18700</v>
      </c>
    </row>
    <row r="16" spans="1:11" ht="30">
      <c r="A16" s="101" t="s">
        <v>425</v>
      </c>
      <c r="B16" s="163" t="s">
        <v>426</v>
      </c>
      <c r="C16" s="164"/>
      <c r="D16" s="95" t="s">
        <v>142</v>
      </c>
      <c r="E16" s="96" t="s">
        <v>428</v>
      </c>
      <c r="F16" s="97">
        <v>200101</v>
      </c>
      <c r="G16" s="97" t="s">
        <v>48</v>
      </c>
      <c r="H16" s="98">
        <v>5000</v>
      </c>
      <c r="I16" s="98">
        <v>4000</v>
      </c>
      <c r="J16" s="99">
        <v>0</v>
      </c>
    </row>
    <row r="17" spans="1:10" ht="43.5" customHeight="1">
      <c r="A17" s="101" t="s">
        <v>425</v>
      </c>
      <c r="B17" s="163" t="s">
        <v>426</v>
      </c>
      <c r="C17" s="164"/>
      <c r="D17" s="39" t="s">
        <v>142</v>
      </c>
      <c r="E17" s="96" t="s">
        <v>428</v>
      </c>
      <c r="F17" s="39">
        <v>200102</v>
      </c>
      <c r="G17" s="39" t="s">
        <v>360</v>
      </c>
      <c r="H17" s="92">
        <v>0</v>
      </c>
      <c r="I17" s="92">
        <v>0</v>
      </c>
      <c r="J17" s="55">
        <v>0</v>
      </c>
    </row>
    <row r="18" spans="1:10" ht="45.75" customHeight="1">
      <c r="A18" s="101" t="s">
        <v>425</v>
      </c>
      <c r="B18" s="163" t="s">
        <v>426</v>
      </c>
      <c r="C18" s="164"/>
      <c r="D18" s="39" t="s">
        <v>142</v>
      </c>
      <c r="E18" s="96" t="s">
        <v>428</v>
      </c>
      <c r="F18" s="39">
        <v>200105</v>
      </c>
      <c r="G18" s="39" t="s">
        <v>314</v>
      </c>
      <c r="H18" s="92">
        <v>1000</v>
      </c>
      <c r="I18" s="92">
        <v>1000</v>
      </c>
      <c r="J18" s="55">
        <v>0</v>
      </c>
    </row>
    <row r="19" spans="1:10" ht="45" customHeight="1">
      <c r="A19" s="111" t="s">
        <v>425</v>
      </c>
      <c r="B19" s="165" t="s">
        <v>426</v>
      </c>
      <c r="C19" s="166"/>
      <c r="D19" s="39" t="s">
        <v>142</v>
      </c>
      <c r="E19" s="112" t="s">
        <v>428</v>
      </c>
      <c r="F19" s="39">
        <v>200130</v>
      </c>
      <c r="G19" s="39" t="s">
        <v>364</v>
      </c>
      <c r="H19" s="92">
        <v>4000</v>
      </c>
      <c r="I19" s="92">
        <v>3000</v>
      </c>
      <c r="J19" s="55">
        <v>0</v>
      </c>
    </row>
    <row r="20" spans="1:10" ht="45.75" customHeight="1">
      <c r="A20" s="106" t="s">
        <v>425</v>
      </c>
      <c r="B20" s="167" t="s">
        <v>426</v>
      </c>
      <c r="C20" s="168"/>
      <c r="D20" s="107" t="s">
        <v>142</v>
      </c>
      <c r="E20" s="108" t="s">
        <v>428</v>
      </c>
      <c r="F20" s="107">
        <v>200530</v>
      </c>
      <c r="G20" s="107" t="s">
        <v>66</v>
      </c>
      <c r="H20" s="109">
        <v>20000</v>
      </c>
      <c r="I20" s="109">
        <v>15000</v>
      </c>
      <c r="J20" s="110">
        <v>0</v>
      </c>
    </row>
    <row r="21" spans="1:10" ht="42" customHeight="1">
      <c r="A21" s="101" t="s">
        <v>425</v>
      </c>
      <c r="B21" s="163" t="s">
        <v>426</v>
      </c>
      <c r="C21" s="164"/>
      <c r="D21" s="39" t="s">
        <v>142</v>
      </c>
      <c r="E21" s="96" t="s">
        <v>428</v>
      </c>
      <c r="F21" s="39">
        <v>201300</v>
      </c>
      <c r="G21" s="39" t="s">
        <v>355</v>
      </c>
      <c r="H21" s="92">
        <v>0</v>
      </c>
      <c r="I21" s="92">
        <v>0</v>
      </c>
      <c r="J21" s="55">
        <v>0</v>
      </c>
    </row>
    <row r="22" spans="1:10" ht="46.5" customHeight="1">
      <c r="A22" s="101" t="s">
        <v>425</v>
      </c>
      <c r="B22" s="163" t="s">
        <v>426</v>
      </c>
      <c r="C22" s="164"/>
      <c r="D22" s="39" t="s">
        <v>142</v>
      </c>
      <c r="E22" s="96" t="s">
        <v>428</v>
      </c>
      <c r="F22" s="39">
        <v>203030</v>
      </c>
      <c r="G22" s="39" t="s">
        <v>77</v>
      </c>
      <c r="H22" s="92">
        <v>85000</v>
      </c>
      <c r="I22" s="92">
        <v>65000</v>
      </c>
      <c r="J22" s="55">
        <v>12566.34</v>
      </c>
    </row>
    <row r="23" spans="1:10">
      <c r="A23" s="157" t="s">
        <v>429</v>
      </c>
      <c r="B23" s="157"/>
      <c r="C23" s="157"/>
      <c r="D23" s="157"/>
      <c r="E23" s="157"/>
      <c r="F23" s="157"/>
      <c r="G23" s="157"/>
      <c r="H23" s="93">
        <f>SUM(H16:H22)</f>
        <v>115000</v>
      </c>
      <c r="I23" s="93">
        <f>SUM(I16:I22)</f>
        <v>88000</v>
      </c>
      <c r="J23" s="93">
        <f>SUM(J16:J22)</f>
        <v>12566.34</v>
      </c>
    </row>
    <row r="24" spans="1:10">
      <c r="A24" s="142" t="s">
        <v>422</v>
      </c>
      <c r="B24" s="143"/>
      <c r="C24" s="143"/>
      <c r="D24" s="143"/>
      <c r="E24" s="143"/>
      <c r="F24" s="143"/>
      <c r="G24" s="144"/>
      <c r="H24" s="100">
        <f>H23</f>
        <v>115000</v>
      </c>
      <c r="I24" s="100">
        <f t="shared" ref="I24:J24" si="2">I23</f>
        <v>88000</v>
      </c>
      <c r="J24" s="100">
        <f t="shared" si="2"/>
        <v>12566.34</v>
      </c>
    </row>
    <row r="25" spans="1:10">
      <c r="A25" s="169" t="s">
        <v>423</v>
      </c>
      <c r="B25" s="169"/>
      <c r="C25" s="169"/>
      <c r="D25" s="169"/>
      <c r="E25" s="169"/>
      <c r="F25" s="169"/>
      <c r="G25" s="169"/>
      <c r="H25" s="100">
        <f>H15-H24</f>
        <v>0</v>
      </c>
      <c r="I25" s="100">
        <f>I15-I24</f>
        <v>0</v>
      </c>
      <c r="J25" s="100">
        <f>J15-J24</f>
        <v>6133.66</v>
      </c>
    </row>
    <row r="26" spans="1:10">
      <c r="A26" s="157" t="s">
        <v>256</v>
      </c>
      <c r="B26" s="157"/>
      <c r="C26" s="157"/>
      <c r="D26" s="157"/>
      <c r="E26" s="157"/>
      <c r="F26" s="157"/>
      <c r="G26" s="157"/>
      <c r="H26" s="56">
        <f>H14-H23</f>
        <v>0</v>
      </c>
      <c r="I26" s="56">
        <f>I14-I23</f>
        <v>0</v>
      </c>
      <c r="J26" s="56">
        <f>J14-J23</f>
        <v>6133.66</v>
      </c>
    </row>
    <row r="27" spans="1:10">
      <c r="A27" s="52"/>
      <c r="B27" s="52"/>
      <c r="C27" s="52"/>
      <c r="D27" s="52"/>
      <c r="E27" s="52"/>
      <c r="F27" s="52"/>
      <c r="G27" s="52"/>
      <c r="H27" s="52"/>
      <c r="I27" s="52"/>
      <c r="J27" s="52"/>
    </row>
    <row r="28" spans="1:10">
      <c r="A28" s="52"/>
      <c r="B28" s="52"/>
      <c r="C28" s="52"/>
      <c r="D28" s="52"/>
      <c r="E28" s="52"/>
      <c r="F28" s="52"/>
      <c r="G28" s="52"/>
      <c r="H28" s="52"/>
      <c r="I28" s="52"/>
      <c r="J28" s="52"/>
    </row>
    <row r="29" spans="1:10">
      <c r="A29" s="129" t="s">
        <v>166</v>
      </c>
      <c r="B29" s="129"/>
      <c r="C29" s="129"/>
      <c r="D29" s="129"/>
      <c r="E29" s="129"/>
      <c r="F29" s="52"/>
      <c r="G29" s="52"/>
      <c r="H29" s="52"/>
      <c r="I29" s="52"/>
      <c r="J29" s="52"/>
    </row>
    <row r="30" spans="1:10">
      <c r="A30" s="148" t="s">
        <v>240</v>
      </c>
      <c r="B30" s="148"/>
      <c r="C30" s="148"/>
      <c r="D30" s="148"/>
      <c r="E30" s="148"/>
      <c r="F30" s="52"/>
      <c r="G30" s="52"/>
      <c r="H30" s="52"/>
      <c r="I30" s="52"/>
      <c r="J30" s="52"/>
    </row>
    <row r="31" spans="1:10">
      <c r="A31" s="52"/>
      <c r="B31" s="52"/>
      <c r="C31" s="52"/>
      <c r="D31" s="52"/>
      <c r="E31" s="52"/>
      <c r="F31" s="52"/>
      <c r="G31" s="123" t="s">
        <v>458</v>
      </c>
      <c r="H31" s="123"/>
      <c r="I31" s="123"/>
      <c r="J31" s="123"/>
    </row>
    <row r="32" spans="1:10">
      <c r="A32" s="52"/>
      <c r="B32" s="52"/>
      <c r="C32" s="52"/>
      <c r="D32" s="52"/>
      <c r="E32" s="52"/>
      <c r="F32" s="52"/>
      <c r="G32" s="129" t="s">
        <v>167</v>
      </c>
      <c r="H32" s="129"/>
      <c r="I32" s="129"/>
      <c r="J32" s="129"/>
    </row>
    <row r="33" spans="1:10">
      <c r="A33" s="52"/>
      <c r="B33" s="52"/>
      <c r="C33" s="52"/>
      <c r="D33" s="52"/>
      <c r="E33" s="52"/>
      <c r="F33" s="52"/>
      <c r="G33" s="129" t="s">
        <v>241</v>
      </c>
      <c r="H33" s="129"/>
      <c r="I33" s="129"/>
      <c r="J33" s="129"/>
    </row>
  </sheetData>
  <mergeCells count="26">
    <mergeCell ref="G32:J32"/>
    <mergeCell ref="G33:J33"/>
    <mergeCell ref="A24:G24"/>
    <mergeCell ref="A25:G25"/>
    <mergeCell ref="A26:G26"/>
    <mergeCell ref="A29:E29"/>
    <mergeCell ref="A30:E30"/>
    <mergeCell ref="G31:J31"/>
    <mergeCell ref="A23:G23"/>
    <mergeCell ref="B12:C12"/>
    <mergeCell ref="B13:C13"/>
    <mergeCell ref="A14:G14"/>
    <mergeCell ref="A15:G15"/>
    <mergeCell ref="B16:C16"/>
    <mergeCell ref="B17:C17"/>
    <mergeCell ref="B18:C18"/>
    <mergeCell ref="B19:C19"/>
    <mergeCell ref="B20:C20"/>
    <mergeCell ref="B21:C21"/>
    <mergeCell ref="B22:C22"/>
    <mergeCell ref="A9:J9"/>
    <mergeCell ref="F2:J2"/>
    <mergeCell ref="F3:J3"/>
    <mergeCell ref="F4:J4"/>
    <mergeCell ref="A7:J7"/>
    <mergeCell ref="A8:J8"/>
  </mergeCells>
  <pageMargins left="0.45" right="0.2" top="0.5" bottom="0.5" header="0.3" footer="0.3"/>
  <pageSetup paperSize="9" orientation="landscape" r:id="rId1"/>
  <headerFooter>
    <oddFooter>&amp;LF-PS-30-15,ED.I,REV.2&amp;C&amp;P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9" workbookViewId="0">
      <selection activeCell="H81" sqref="H81"/>
    </sheetView>
  </sheetViews>
  <sheetFormatPr defaultColWidth="9" defaultRowHeight="15"/>
  <cols>
    <col min="1" max="1" width="10.140625" customWidth="1"/>
    <col min="3" max="3" width="7.85546875" customWidth="1"/>
    <col min="4" max="4" width="11.5703125" customWidth="1"/>
    <col min="5" max="5" width="22.42578125" customWidth="1"/>
    <col min="6" max="6" width="11.7109375" customWidth="1"/>
    <col min="7" max="7" width="23.28515625" customWidth="1"/>
    <col min="8" max="9" width="13" customWidth="1"/>
    <col min="10" max="10" width="13" bestFit="1" customWidth="1"/>
  </cols>
  <sheetData>
    <row r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1">
      <c r="A2" s="4"/>
      <c r="B2" s="4"/>
      <c r="C2" s="4"/>
      <c r="D2" s="4"/>
      <c r="E2" s="4"/>
      <c r="F2" s="123" t="s">
        <v>203</v>
      </c>
      <c r="G2" s="123"/>
      <c r="H2" s="123"/>
      <c r="I2" s="123"/>
      <c r="J2" s="123"/>
    </row>
    <row r="3" spans="1:11">
      <c r="A3" s="4"/>
      <c r="B3" s="4"/>
      <c r="C3" s="4"/>
      <c r="D3" s="4"/>
      <c r="E3" s="4"/>
      <c r="F3" s="123" t="s">
        <v>457</v>
      </c>
      <c r="G3" s="123"/>
      <c r="H3" s="123"/>
      <c r="I3" s="123"/>
      <c r="J3" s="123"/>
      <c r="K3" s="3"/>
    </row>
    <row r="4" spans="1:11">
      <c r="A4" s="4"/>
      <c r="B4" s="4"/>
      <c r="C4" s="4"/>
      <c r="D4" s="4"/>
      <c r="E4" s="4"/>
      <c r="F4" s="173" t="s">
        <v>448</v>
      </c>
      <c r="G4" s="174"/>
      <c r="H4" s="174"/>
      <c r="I4" s="174"/>
      <c r="J4" s="174"/>
      <c r="K4" s="28"/>
    </row>
    <row r="5" spans="1:11">
      <c r="A5" s="4"/>
      <c r="B5" s="4"/>
      <c r="C5" s="4"/>
      <c r="D5" s="4"/>
      <c r="E5" s="4"/>
      <c r="F5" s="6"/>
      <c r="G5" s="6"/>
      <c r="H5" s="6"/>
      <c r="I5" s="6"/>
      <c r="J5" s="6"/>
      <c r="K5" s="28"/>
    </row>
    <row r="6" spans="1:11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1">
      <c r="A7" s="150" t="s">
        <v>441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1">
      <c r="A8" s="129" t="s">
        <v>303</v>
      </c>
      <c r="B8" s="123"/>
      <c r="C8" s="123"/>
      <c r="D8" s="123"/>
      <c r="E8" s="123"/>
      <c r="F8" s="123"/>
      <c r="G8" s="123"/>
      <c r="H8" s="123"/>
      <c r="I8" s="123"/>
      <c r="J8" s="123"/>
    </row>
    <row r="9" spans="1:11">
      <c r="A9" s="75"/>
      <c r="B9" s="74"/>
      <c r="C9" s="74"/>
      <c r="D9" s="74"/>
      <c r="E9" s="74"/>
      <c r="F9" s="74"/>
      <c r="G9" s="74"/>
      <c r="H9" s="74"/>
      <c r="I9" s="74"/>
      <c r="J9" s="7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18" t="s">
        <v>172</v>
      </c>
    </row>
    <row r="11" spans="1:11" ht="85.5">
      <c r="A11" s="7" t="s">
        <v>5</v>
      </c>
      <c r="B11" s="171" t="s">
        <v>169</v>
      </c>
      <c r="C11" s="172"/>
      <c r="D11" s="9" t="s">
        <v>170</v>
      </c>
      <c r="E11" s="9" t="s">
        <v>7</v>
      </c>
      <c r="F11" s="9" t="s">
        <v>8</v>
      </c>
      <c r="G11" s="9" t="s">
        <v>9</v>
      </c>
      <c r="H11" s="70" t="s">
        <v>233</v>
      </c>
      <c r="I11" s="7" t="s">
        <v>449</v>
      </c>
      <c r="J11" s="19" t="s">
        <v>447</v>
      </c>
    </row>
    <row r="12" spans="1:11" ht="45">
      <c r="A12" s="10" t="s">
        <v>10</v>
      </c>
      <c r="B12" s="170" t="s">
        <v>173</v>
      </c>
      <c r="C12" s="170"/>
      <c r="D12" s="10" t="s">
        <v>21</v>
      </c>
      <c r="E12" s="10" t="s">
        <v>250</v>
      </c>
      <c r="F12" s="29"/>
      <c r="G12" s="29"/>
      <c r="H12" s="15">
        <v>0</v>
      </c>
      <c r="I12" s="15">
        <v>0</v>
      </c>
      <c r="J12" s="20">
        <v>1144</v>
      </c>
    </row>
    <row r="13" spans="1:11" ht="30">
      <c r="A13" s="10" t="s">
        <v>10</v>
      </c>
      <c r="B13" s="170" t="s">
        <v>173</v>
      </c>
      <c r="C13" s="170"/>
      <c r="D13" s="10" t="s">
        <v>174</v>
      </c>
      <c r="E13" s="10" t="s">
        <v>296</v>
      </c>
      <c r="F13" s="29"/>
      <c r="G13" s="29"/>
      <c r="H13" s="15">
        <v>6409140</v>
      </c>
      <c r="I13" s="15">
        <v>4812510</v>
      </c>
      <c r="J13" s="20">
        <v>4500543.18</v>
      </c>
    </row>
    <row r="14" spans="1:11" ht="60">
      <c r="A14" s="10" t="s">
        <v>10</v>
      </c>
      <c r="B14" s="170" t="s">
        <v>173</v>
      </c>
      <c r="C14" s="170"/>
      <c r="D14" s="10" t="s">
        <v>175</v>
      </c>
      <c r="E14" s="10" t="s">
        <v>176</v>
      </c>
      <c r="F14" s="29"/>
      <c r="G14" s="29"/>
      <c r="H14" s="15">
        <v>276158550</v>
      </c>
      <c r="I14" s="15">
        <v>204145510</v>
      </c>
      <c r="J14" s="20">
        <v>176796232.72999999</v>
      </c>
    </row>
    <row r="15" spans="1:11" ht="75">
      <c r="A15" s="10" t="s">
        <v>10</v>
      </c>
      <c r="B15" s="170" t="s">
        <v>173</v>
      </c>
      <c r="C15" s="170"/>
      <c r="D15" s="10" t="s">
        <v>177</v>
      </c>
      <c r="E15" s="10" t="s">
        <v>298</v>
      </c>
      <c r="F15" s="29"/>
      <c r="G15" s="29"/>
      <c r="H15" s="15">
        <v>71742380</v>
      </c>
      <c r="I15" s="15">
        <v>53806800</v>
      </c>
      <c r="J15" s="20">
        <v>40097137.630000003</v>
      </c>
    </row>
    <row r="16" spans="1:11" ht="45">
      <c r="A16" s="10" t="s">
        <v>10</v>
      </c>
      <c r="B16" s="170" t="s">
        <v>173</v>
      </c>
      <c r="C16" s="170"/>
      <c r="D16" s="10" t="s">
        <v>178</v>
      </c>
      <c r="E16" s="10" t="s">
        <v>179</v>
      </c>
      <c r="F16" s="29"/>
      <c r="G16" s="29"/>
      <c r="H16" s="15">
        <v>8261250</v>
      </c>
      <c r="I16" s="15">
        <v>6195940</v>
      </c>
      <c r="J16" s="20">
        <v>4986000</v>
      </c>
    </row>
    <row r="17" spans="1:12" ht="45">
      <c r="A17" s="10" t="s">
        <v>10</v>
      </c>
      <c r="B17" s="170" t="s">
        <v>173</v>
      </c>
      <c r="C17" s="170"/>
      <c r="D17" s="10" t="s">
        <v>180</v>
      </c>
      <c r="E17" s="10" t="s">
        <v>297</v>
      </c>
      <c r="F17" s="29"/>
      <c r="G17" s="29"/>
      <c r="H17" s="15">
        <v>1329110</v>
      </c>
      <c r="I17" s="15">
        <v>996840</v>
      </c>
      <c r="J17" s="20">
        <v>862637</v>
      </c>
    </row>
    <row r="18" spans="1:12">
      <c r="A18" s="10" t="s">
        <v>10</v>
      </c>
      <c r="B18" s="170" t="s">
        <v>173</v>
      </c>
      <c r="C18" s="170"/>
      <c r="D18" s="10">
        <v>370100</v>
      </c>
      <c r="E18" s="10" t="s">
        <v>295</v>
      </c>
      <c r="F18" s="29"/>
      <c r="G18" s="29"/>
      <c r="H18" s="15">
        <v>69049</v>
      </c>
      <c r="I18" s="15">
        <v>69049</v>
      </c>
      <c r="J18" s="20">
        <v>110049.28</v>
      </c>
    </row>
    <row r="19" spans="1:12" ht="75">
      <c r="A19" s="10" t="s">
        <v>10</v>
      </c>
      <c r="B19" s="170" t="s">
        <v>173</v>
      </c>
      <c r="C19" s="170"/>
      <c r="D19" s="10">
        <v>371003</v>
      </c>
      <c r="E19" s="39" t="s">
        <v>299</v>
      </c>
      <c r="F19" s="29"/>
      <c r="G19" s="29"/>
      <c r="H19" s="15">
        <v>-25032490</v>
      </c>
      <c r="I19" s="15">
        <v>-16787170</v>
      </c>
      <c r="J19" s="20">
        <v>0</v>
      </c>
      <c r="L19" s="1"/>
    </row>
    <row r="20" spans="1:12" ht="75">
      <c r="A20" s="10" t="s">
        <v>10</v>
      </c>
      <c r="B20" s="170" t="s">
        <v>173</v>
      </c>
      <c r="C20" s="170"/>
      <c r="D20" s="10">
        <v>401501</v>
      </c>
      <c r="E20" s="10" t="s">
        <v>300</v>
      </c>
      <c r="F20" s="29"/>
      <c r="G20" s="29"/>
      <c r="H20" s="15">
        <v>0</v>
      </c>
      <c r="I20" s="15">
        <v>0</v>
      </c>
      <c r="J20" s="20">
        <v>3000000</v>
      </c>
    </row>
    <row r="21" spans="1:12" ht="60">
      <c r="A21" s="10" t="s">
        <v>10</v>
      </c>
      <c r="B21" s="170" t="s">
        <v>173</v>
      </c>
      <c r="C21" s="170"/>
      <c r="D21" s="10">
        <v>410600</v>
      </c>
      <c r="E21" s="39" t="s">
        <v>236</v>
      </c>
      <c r="F21" s="29"/>
      <c r="G21" s="29"/>
      <c r="H21" s="15">
        <v>0</v>
      </c>
      <c r="I21" s="15">
        <v>0</v>
      </c>
      <c r="J21" s="20">
        <v>1000000</v>
      </c>
    </row>
    <row r="22" spans="1:12" ht="60">
      <c r="A22" s="10" t="s">
        <v>10</v>
      </c>
      <c r="B22" s="170" t="s">
        <v>173</v>
      </c>
      <c r="C22" s="170"/>
      <c r="D22" s="10">
        <v>431000</v>
      </c>
      <c r="E22" s="39" t="s">
        <v>301</v>
      </c>
      <c r="F22" s="29"/>
      <c r="G22" s="29"/>
      <c r="H22" s="15">
        <v>1300000</v>
      </c>
      <c r="I22" s="15">
        <v>975000</v>
      </c>
      <c r="J22" s="20">
        <v>0</v>
      </c>
      <c r="L22" s="1"/>
    </row>
    <row r="23" spans="1:12" ht="90">
      <c r="A23" s="10" t="s">
        <v>10</v>
      </c>
      <c r="B23" s="170" t="s">
        <v>173</v>
      </c>
      <c r="C23" s="170"/>
      <c r="D23" s="10" t="s">
        <v>181</v>
      </c>
      <c r="E23" s="10" t="s">
        <v>302</v>
      </c>
      <c r="F23" s="29"/>
      <c r="G23" s="29"/>
      <c r="H23" s="15">
        <v>223644430</v>
      </c>
      <c r="I23" s="15">
        <v>167733330</v>
      </c>
      <c r="J23" s="20">
        <v>135811367.56999999</v>
      </c>
    </row>
    <row r="24" spans="1:12">
      <c r="A24" s="125" t="s">
        <v>256</v>
      </c>
      <c r="B24" s="125"/>
      <c r="C24" s="125"/>
      <c r="D24" s="125"/>
      <c r="E24" s="125"/>
      <c r="F24" s="125"/>
      <c r="G24" s="125"/>
      <c r="H24" s="13">
        <f>SUM(H12:H23)</f>
        <v>563881419</v>
      </c>
      <c r="I24" s="13">
        <f>SUM(I12:I23)</f>
        <v>421947809</v>
      </c>
      <c r="J24" s="13">
        <f>SUM(J12:J23)</f>
        <v>367165111.38999999</v>
      </c>
    </row>
    <row r="25" spans="1:12" ht="30">
      <c r="A25" s="10" t="s">
        <v>10</v>
      </c>
      <c r="B25" s="170" t="s">
        <v>173</v>
      </c>
      <c r="C25" s="170"/>
      <c r="D25" s="10">
        <v>371004</v>
      </c>
      <c r="E25" s="39" t="s">
        <v>234</v>
      </c>
      <c r="F25" s="29"/>
      <c r="G25" s="29"/>
      <c r="H25" s="15">
        <v>25032490</v>
      </c>
      <c r="I25" s="15">
        <v>16787170</v>
      </c>
      <c r="J25" s="20">
        <v>0</v>
      </c>
    </row>
    <row r="26" spans="1:12" ht="75">
      <c r="A26" s="39" t="s">
        <v>235</v>
      </c>
      <c r="B26" s="170" t="s">
        <v>173</v>
      </c>
      <c r="C26" s="170"/>
      <c r="D26" s="10">
        <v>401502</v>
      </c>
      <c r="E26" s="39" t="s">
        <v>182</v>
      </c>
      <c r="F26" s="29"/>
      <c r="G26" s="29"/>
      <c r="H26" s="15">
        <v>0</v>
      </c>
      <c r="I26" s="15">
        <v>0</v>
      </c>
      <c r="J26" s="20">
        <v>7083887</v>
      </c>
    </row>
    <row r="27" spans="1:12" ht="75">
      <c r="A27" s="84" t="s">
        <v>10</v>
      </c>
      <c r="B27" s="170" t="s">
        <v>173</v>
      </c>
      <c r="C27" s="170"/>
      <c r="D27" s="84">
        <v>429304</v>
      </c>
      <c r="E27" s="84" t="s">
        <v>243</v>
      </c>
      <c r="F27" s="29"/>
      <c r="G27" s="29"/>
      <c r="H27" s="15">
        <v>209470</v>
      </c>
      <c r="I27" s="15">
        <v>209470</v>
      </c>
      <c r="J27" s="20">
        <v>209463.8</v>
      </c>
    </row>
    <row r="28" spans="1:12" ht="60">
      <c r="A28" s="10" t="s">
        <v>10</v>
      </c>
      <c r="B28" s="170" t="s">
        <v>173</v>
      </c>
      <c r="C28" s="170"/>
      <c r="D28" s="10" t="s">
        <v>183</v>
      </c>
      <c r="E28" s="10" t="s">
        <v>184</v>
      </c>
      <c r="F28" s="29"/>
      <c r="G28" s="29"/>
      <c r="H28" s="15">
        <v>10080030</v>
      </c>
      <c r="I28" s="15">
        <v>7560030</v>
      </c>
      <c r="J28" s="20">
        <v>296997.76000000001</v>
      </c>
    </row>
    <row r="29" spans="1:12" ht="45">
      <c r="A29" s="84" t="s">
        <v>10</v>
      </c>
      <c r="B29" s="170" t="s">
        <v>173</v>
      </c>
      <c r="C29" s="170"/>
      <c r="D29" s="84">
        <v>454801</v>
      </c>
      <c r="E29" s="84" t="s">
        <v>185</v>
      </c>
      <c r="F29" s="29"/>
      <c r="G29" s="29"/>
      <c r="H29" s="15">
        <v>1369600</v>
      </c>
      <c r="I29" s="15">
        <v>1369600</v>
      </c>
      <c r="J29" s="20">
        <v>1369571</v>
      </c>
    </row>
    <row r="30" spans="1:12" s="1" customFormat="1">
      <c r="A30" s="125" t="s">
        <v>32</v>
      </c>
      <c r="B30" s="125"/>
      <c r="C30" s="125"/>
      <c r="D30" s="125"/>
      <c r="E30" s="125"/>
      <c r="F30" s="125"/>
      <c r="G30" s="125"/>
      <c r="H30" s="22">
        <f>SUM(H25:H29)</f>
        <v>36691590</v>
      </c>
      <c r="I30" s="22">
        <f t="shared" ref="I30:J30" si="0">SUM(I25:I29)</f>
        <v>25926270</v>
      </c>
      <c r="J30" s="22">
        <f t="shared" si="0"/>
        <v>8959919.5599999987</v>
      </c>
    </row>
    <row r="31" spans="1:12">
      <c r="A31" s="126" t="s">
        <v>186</v>
      </c>
      <c r="B31" s="126"/>
      <c r="C31" s="126"/>
      <c r="D31" s="126"/>
      <c r="E31" s="126"/>
      <c r="F31" s="126"/>
      <c r="G31" s="126"/>
      <c r="H31" s="16">
        <f>H24+H30</f>
        <v>600573009</v>
      </c>
      <c r="I31" s="16">
        <f>I24+I30</f>
        <v>447874079</v>
      </c>
      <c r="J31" s="16">
        <f>J24+J30</f>
        <v>376125030.94999999</v>
      </c>
    </row>
    <row r="32" spans="1:12" ht="33.75" customHeight="1">
      <c r="A32" s="86" t="s">
        <v>268</v>
      </c>
      <c r="B32" s="170" t="s">
        <v>173</v>
      </c>
      <c r="C32" s="170"/>
      <c r="D32" s="10" t="s">
        <v>108</v>
      </c>
      <c r="E32" s="10" t="s">
        <v>109</v>
      </c>
      <c r="F32" s="10" t="s">
        <v>36</v>
      </c>
      <c r="G32" s="10" t="s">
        <v>37</v>
      </c>
      <c r="H32" s="15">
        <v>239468020</v>
      </c>
      <c r="I32" s="15">
        <v>179601020</v>
      </c>
      <c r="J32" s="20">
        <v>154273839.78999999</v>
      </c>
    </row>
    <row r="33" spans="1:10" ht="34.5" customHeight="1">
      <c r="A33" s="86" t="s">
        <v>268</v>
      </c>
      <c r="B33" s="170" t="s">
        <v>173</v>
      </c>
      <c r="C33" s="170"/>
      <c r="D33" s="10" t="s">
        <v>108</v>
      </c>
      <c r="E33" s="10" t="s">
        <v>109</v>
      </c>
      <c r="F33" s="10" t="s">
        <v>134</v>
      </c>
      <c r="G33" s="10" t="s">
        <v>304</v>
      </c>
      <c r="H33" s="15">
        <v>51172860</v>
      </c>
      <c r="I33" s="15">
        <v>38379650</v>
      </c>
      <c r="J33" s="20">
        <v>32110888</v>
      </c>
    </row>
    <row r="34" spans="1:10" ht="33.75" customHeight="1">
      <c r="A34" s="86" t="s">
        <v>268</v>
      </c>
      <c r="B34" s="170" t="s">
        <v>173</v>
      </c>
      <c r="C34" s="170"/>
      <c r="D34" s="10" t="s">
        <v>108</v>
      </c>
      <c r="E34" s="10" t="s">
        <v>109</v>
      </c>
      <c r="F34" s="10" t="s">
        <v>135</v>
      </c>
      <c r="G34" s="10" t="s">
        <v>130</v>
      </c>
      <c r="H34" s="15">
        <v>36014600</v>
      </c>
      <c r="I34" s="15">
        <v>27010950</v>
      </c>
      <c r="J34" s="20">
        <v>22509122</v>
      </c>
    </row>
    <row r="35" spans="1:10" ht="30">
      <c r="A35" s="86" t="s">
        <v>268</v>
      </c>
      <c r="B35" s="170" t="s">
        <v>173</v>
      </c>
      <c r="C35" s="170"/>
      <c r="D35" s="10" t="s">
        <v>108</v>
      </c>
      <c r="E35" s="10" t="s">
        <v>109</v>
      </c>
      <c r="F35" s="10" t="s">
        <v>187</v>
      </c>
      <c r="G35" s="10" t="s">
        <v>188</v>
      </c>
      <c r="H35" s="15">
        <v>385190</v>
      </c>
      <c r="I35" s="15">
        <v>288890</v>
      </c>
      <c r="J35" s="20">
        <v>230088</v>
      </c>
    </row>
    <row r="36" spans="1:10" ht="30.75" customHeight="1">
      <c r="A36" s="86" t="s">
        <v>268</v>
      </c>
      <c r="B36" s="170" t="s">
        <v>173</v>
      </c>
      <c r="C36" s="170"/>
      <c r="D36" s="10" t="s">
        <v>108</v>
      </c>
      <c r="E36" s="10" t="s">
        <v>109</v>
      </c>
      <c r="F36" s="10" t="s">
        <v>189</v>
      </c>
      <c r="G36" s="10" t="s">
        <v>305</v>
      </c>
      <c r="H36" s="15">
        <v>16291750</v>
      </c>
      <c r="I36" s="15">
        <v>12218820</v>
      </c>
      <c r="J36" s="20">
        <v>10085670</v>
      </c>
    </row>
    <row r="37" spans="1:10" ht="33.75" customHeight="1">
      <c r="A37" s="86" t="s">
        <v>268</v>
      </c>
      <c r="B37" s="170" t="s">
        <v>173</v>
      </c>
      <c r="C37" s="170"/>
      <c r="D37" s="10" t="s">
        <v>108</v>
      </c>
      <c r="E37" s="10" t="s">
        <v>109</v>
      </c>
      <c r="F37" s="10" t="s">
        <v>190</v>
      </c>
      <c r="G37" s="10" t="s">
        <v>306</v>
      </c>
      <c r="H37" s="15">
        <v>7642360</v>
      </c>
      <c r="I37" s="15">
        <v>5731770</v>
      </c>
      <c r="J37" s="20">
        <v>4525590</v>
      </c>
    </row>
    <row r="38" spans="1:10" ht="32.25" customHeight="1">
      <c r="A38" s="86" t="s">
        <v>268</v>
      </c>
      <c r="B38" s="170" t="s">
        <v>173</v>
      </c>
      <c r="C38" s="170"/>
      <c r="D38" s="10" t="s">
        <v>108</v>
      </c>
      <c r="E38" s="10" t="s">
        <v>109</v>
      </c>
      <c r="F38" s="10" t="s">
        <v>41</v>
      </c>
      <c r="G38" s="10" t="s">
        <v>307</v>
      </c>
      <c r="H38" s="15">
        <v>4103290</v>
      </c>
      <c r="I38" s="15">
        <v>2989970</v>
      </c>
      <c r="J38" s="20">
        <v>818750</v>
      </c>
    </row>
    <row r="39" spans="1:10" ht="32.25" customHeight="1">
      <c r="A39" s="86" t="s">
        <v>268</v>
      </c>
      <c r="B39" s="170" t="s">
        <v>173</v>
      </c>
      <c r="C39" s="170"/>
      <c r="D39" s="10" t="s">
        <v>108</v>
      </c>
      <c r="E39" s="10" t="s">
        <v>109</v>
      </c>
      <c r="F39" s="10" t="s">
        <v>43</v>
      </c>
      <c r="G39" s="10" t="s">
        <v>308</v>
      </c>
      <c r="H39" s="15">
        <v>4840990</v>
      </c>
      <c r="I39" s="15">
        <v>3227330</v>
      </c>
      <c r="J39" s="20">
        <v>836850</v>
      </c>
    </row>
    <row r="40" spans="1:10" ht="30.75" customHeight="1">
      <c r="A40" s="86" t="s">
        <v>268</v>
      </c>
      <c r="B40" s="170" t="s">
        <v>173</v>
      </c>
      <c r="C40" s="170"/>
      <c r="D40" s="10" t="s">
        <v>108</v>
      </c>
      <c r="E40" s="10" t="s">
        <v>109</v>
      </c>
      <c r="F40" s="10" t="s">
        <v>191</v>
      </c>
      <c r="G40" s="10" t="s">
        <v>309</v>
      </c>
      <c r="H40" s="15">
        <v>1040530</v>
      </c>
      <c r="I40" s="15">
        <v>780400</v>
      </c>
      <c r="J40" s="20">
        <v>637821</v>
      </c>
    </row>
    <row r="41" spans="1:10" ht="33" customHeight="1">
      <c r="A41" s="86" t="s">
        <v>268</v>
      </c>
      <c r="B41" s="170" t="s">
        <v>173</v>
      </c>
      <c r="C41" s="170"/>
      <c r="D41" s="10" t="s">
        <v>108</v>
      </c>
      <c r="E41" s="10" t="s">
        <v>109</v>
      </c>
      <c r="F41" s="10" t="s">
        <v>45</v>
      </c>
      <c r="G41" s="10" t="s">
        <v>310</v>
      </c>
      <c r="H41" s="15">
        <v>7874490</v>
      </c>
      <c r="I41" s="15">
        <v>5905870</v>
      </c>
      <c r="J41" s="20">
        <v>5016092</v>
      </c>
    </row>
    <row r="42" spans="1:10" ht="28.9" customHeight="1">
      <c r="A42" s="86" t="s">
        <v>268</v>
      </c>
      <c r="B42" s="170" t="s">
        <v>173</v>
      </c>
      <c r="C42" s="170"/>
      <c r="D42" s="10" t="s">
        <v>108</v>
      </c>
      <c r="E42" s="10" t="s">
        <v>109</v>
      </c>
      <c r="F42" s="10" t="s">
        <v>47</v>
      </c>
      <c r="G42" s="10" t="s">
        <v>48</v>
      </c>
      <c r="H42" s="15">
        <v>530000</v>
      </c>
      <c r="I42" s="15">
        <v>366670</v>
      </c>
      <c r="J42" s="20">
        <v>215749.65</v>
      </c>
    </row>
    <row r="43" spans="1:10" ht="34.5" customHeight="1">
      <c r="A43" s="86" t="s">
        <v>268</v>
      </c>
      <c r="B43" s="170" t="s">
        <v>173</v>
      </c>
      <c r="C43" s="170"/>
      <c r="D43" s="10" t="s">
        <v>108</v>
      </c>
      <c r="E43" s="10" t="s">
        <v>109</v>
      </c>
      <c r="F43" s="10" t="s">
        <v>114</v>
      </c>
      <c r="G43" s="10" t="s">
        <v>311</v>
      </c>
      <c r="H43" s="15">
        <v>1896000</v>
      </c>
      <c r="I43" s="15">
        <v>1422000</v>
      </c>
      <c r="J43" s="20">
        <v>1250768.74</v>
      </c>
    </row>
    <row r="44" spans="1:10" ht="33.75" customHeight="1">
      <c r="A44" s="86" t="s">
        <v>268</v>
      </c>
      <c r="B44" s="170" t="s">
        <v>173</v>
      </c>
      <c r="C44" s="170"/>
      <c r="D44" s="10" t="s">
        <v>108</v>
      </c>
      <c r="E44" s="10" t="s">
        <v>109</v>
      </c>
      <c r="F44" s="10" t="s">
        <v>50</v>
      </c>
      <c r="G44" s="10" t="s">
        <v>312</v>
      </c>
      <c r="H44" s="15">
        <v>11800000</v>
      </c>
      <c r="I44" s="15">
        <v>8850000</v>
      </c>
      <c r="J44" s="20">
        <v>5190928.55</v>
      </c>
    </row>
    <row r="45" spans="1:10" ht="33.75" customHeight="1">
      <c r="A45" s="86" t="s">
        <v>268</v>
      </c>
      <c r="B45" s="170" t="s">
        <v>173</v>
      </c>
      <c r="C45" s="170"/>
      <c r="D45" s="10" t="s">
        <v>108</v>
      </c>
      <c r="E45" s="10" t="s">
        <v>109</v>
      </c>
      <c r="F45" s="10" t="s">
        <v>52</v>
      </c>
      <c r="G45" s="10" t="s">
        <v>313</v>
      </c>
      <c r="H45" s="15">
        <v>3250000</v>
      </c>
      <c r="I45" s="15">
        <v>2333340</v>
      </c>
      <c r="J45" s="20">
        <v>2012070.81</v>
      </c>
    </row>
    <row r="46" spans="1:10" ht="31.5" customHeight="1">
      <c r="A46" s="86" t="s">
        <v>268</v>
      </c>
      <c r="B46" s="170" t="s">
        <v>173</v>
      </c>
      <c r="C46" s="170"/>
      <c r="D46" s="10" t="s">
        <v>108</v>
      </c>
      <c r="E46" s="10" t="s">
        <v>109</v>
      </c>
      <c r="F46" s="10" t="s">
        <v>192</v>
      </c>
      <c r="G46" s="10" t="s">
        <v>314</v>
      </c>
      <c r="H46" s="15">
        <v>110000</v>
      </c>
      <c r="I46" s="15">
        <v>82500</v>
      </c>
      <c r="J46" s="20">
        <v>51543.199999999997</v>
      </c>
    </row>
    <row r="47" spans="1:10" ht="30" customHeight="1">
      <c r="A47" s="86" t="s">
        <v>268</v>
      </c>
      <c r="B47" s="170" t="s">
        <v>173</v>
      </c>
      <c r="C47" s="170"/>
      <c r="D47" s="10" t="s">
        <v>108</v>
      </c>
      <c r="E47" s="10" t="s">
        <v>109</v>
      </c>
      <c r="F47" s="10" t="s">
        <v>55</v>
      </c>
      <c r="G47" s="10" t="s">
        <v>56</v>
      </c>
      <c r="H47" s="15">
        <v>5190000</v>
      </c>
      <c r="I47" s="15">
        <v>3892500</v>
      </c>
      <c r="J47" s="20">
        <v>2615176.9900000002</v>
      </c>
    </row>
    <row r="48" spans="1:10" ht="31.5" customHeight="1">
      <c r="A48" s="86" t="s">
        <v>268</v>
      </c>
      <c r="B48" s="170" t="s">
        <v>173</v>
      </c>
      <c r="C48" s="170"/>
      <c r="D48" s="10" t="s">
        <v>108</v>
      </c>
      <c r="E48" s="10" t="s">
        <v>109</v>
      </c>
      <c r="F48" s="10" t="s">
        <v>57</v>
      </c>
      <c r="G48" s="10" t="s">
        <v>58</v>
      </c>
      <c r="H48" s="15">
        <v>1240000</v>
      </c>
      <c r="I48" s="15">
        <v>930000</v>
      </c>
      <c r="J48" s="20">
        <v>727043.98</v>
      </c>
    </row>
    <row r="49" spans="1:10" ht="33.75" customHeight="1">
      <c r="A49" s="86" t="s">
        <v>268</v>
      </c>
      <c r="B49" s="170" t="s">
        <v>173</v>
      </c>
      <c r="C49" s="170"/>
      <c r="D49" s="10" t="s">
        <v>108</v>
      </c>
      <c r="E49" s="10" t="s">
        <v>109</v>
      </c>
      <c r="F49" s="10" t="s">
        <v>59</v>
      </c>
      <c r="G49" s="10" t="s">
        <v>315</v>
      </c>
      <c r="H49" s="15">
        <v>538000</v>
      </c>
      <c r="I49" s="15">
        <v>403500</v>
      </c>
      <c r="J49" s="20">
        <v>285682.26</v>
      </c>
    </row>
    <row r="50" spans="1:10" ht="45" customHeight="1">
      <c r="A50" s="86" t="s">
        <v>268</v>
      </c>
      <c r="B50" s="170" t="s">
        <v>173</v>
      </c>
      <c r="C50" s="170"/>
      <c r="D50" s="10" t="s">
        <v>108</v>
      </c>
      <c r="E50" s="10" t="s">
        <v>109</v>
      </c>
      <c r="F50" s="10" t="s">
        <v>61</v>
      </c>
      <c r="G50" s="10" t="s">
        <v>316</v>
      </c>
      <c r="H50" s="15">
        <v>14288749</v>
      </c>
      <c r="I50" s="15">
        <v>10536249</v>
      </c>
      <c r="J50" s="20">
        <v>9256693.8300000001</v>
      </c>
    </row>
    <row r="51" spans="1:10" ht="46.5" customHeight="1">
      <c r="A51" s="86" t="s">
        <v>268</v>
      </c>
      <c r="B51" s="170" t="s">
        <v>173</v>
      </c>
      <c r="C51" s="170"/>
      <c r="D51" s="10" t="s">
        <v>108</v>
      </c>
      <c r="E51" s="10" t="s">
        <v>109</v>
      </c>
      <c r="F51" s="10" t="s">
        <v>63</v>
      </c>
      <c r="G51" s="10" t="s">
        <v>317</v>
      </c>
      <c r="H51" s="15">
        <v>3335850</v>
      </c>
      <c r="I51" s="15">
        <v>2406600</v>
      </c>
      <c r="J51" s="20">
        <v>2401497.7000000002</v>
      </c>
    </row>
    <row r="52" spans="1:10" ht="33" customHeight="1">
      <c r="A52" s="86" t="s">
        <v>268</v>
      </c>
      <c r="B52" s="170" t="s">
        <v>173</v>
      </c>
      <c r="C52" s="170"/>
      <c r="D52" s="10" t="s">
        <v>108</v>
      </c>
      <c r="E52" s="10" t="s">
        <v>109</v>
      </c>
      <c r="F52" s="10" t="s">
        <v>102</v>
      </c>
      <c r="G52" s="10" t="s">
        <v>318</v>
      </c>
      <c r="H52" s="15">
        <v>5840000</v>
      </c>
      <c r="I52" s="15">
        <v>4026670</v>
      </c>
      <c r="J52" s="20">
        <v>947140.15</v>
      </c>
    </row>
    <row r="53" spans="1:10" ht="34.5" customHeight="1">
      <c r="A53" s="86" t="s">
        <v>268</v>
      </c>
      <c r="B53" s="170" t="s">
        <v>173</v>
      </c>
      <c r="C53" s="170"/>
      <c r="D53" s="10" t="s">
        <v>108</v>
      </c>
      <c r="E53" s="10" t="s">
        <v>109</v>
      </c>
      <c r="F53" s="10" t="s">
        <v>136</v>
      </c>
      <c r="G53" s="10" t="s">
        <v>319</v>
      </c>
      <c r="H53" s="15">
        <v>9100000</v>
      </c>
      <c r="I53" s="15">
        <v>6825000</v>
      </c>
      <c r="J53" s="20">
        <v>5205522.18</v>
      </c>
    </row>
    <row r="54" spans="1:10" ht="35.25" customHeight="1">
      <c r="A54" s="86" t="s">
        <v>268</v>
      </c>
      <c r="B54" s="170" t="s">
        <v>173</v>
      </c>
      <c r="C54" s="170"/>
      <c r="D54" s="10" t="s">
        <v>108</v>
      </c>
      <c r="E54" s="10" t="s">
        <v>109</v>
      </c>
      <c r="F54" s="10" t="s">
        <v>137</v>
      </c>
      <c r="G54" s="10" t="s">
        <v>103</v>
      </c>
      <c r="H54" s="15">
        <v>80000000</v>
      </c>
      <c r="I54" s="15">
        <v>60000000</v>
      </c>
      <c r="J54" s="20">
        <v>44567819.850000001</v>
      </c>
    </row>
    <row r="55" spans="1:10" ht="32.25" customHeight="1">
      <c r="A55" s="86" t="s">
        <v>268</v>
      </c>
      <c r="B55" s="170" t="s">
        <v>173</v>
      </c>
      <c r="C55" s="170"/>
      <c r="D55" s="10" t="s">
        <v>108</v>
      </c>
      <c r="E55" s="10" t="s">
        <v>109</v>
      </c>
      <c r="F55" s="10" t="s">
        <v>138</v>
      </c>
      <c r="G55" s="10" t="s">
        <v>104</v>
      </c>
      <c r="H55" s="15">
        <v>20000000</v>
      </c>
      <c r="I55" s="15">
        <v>15000000</v>
      </c>
      <c r="J55" s="20">
        <v>12004332.279999999</v>
      </c>
    </row>
    <row r="56" spans="1:10" ht="33" customHeight="1">
      <c r="A56" s="86" t="s">
        <v>268</v>
      </c>
      <c r="B56" s="170" t="s">
        <v>173</v>
      </c>
      <c r="C56" s="170"/>
      <c r="D56" s="10" t="s">
        <v>108</v>
      </c>
      <c r="E56" s="10" t="s">
        <v>109</v>
      </c>
      <c r="F56" s="10" t="s">
        <v>193</v>
      </c>
      <c r="G56" s="10" t="s">
        <v>194</v>
      </c>
      <c r="H56" s="15">
        <v>21000000</v>
      </c>
      <c r="I56" s="15">
        <v>15750000</v>
      </c>
      <c r="J56" s="20">
        <v>9024239.4100000001</v>
      </c>
    </row>
    <row r="57" spans="1:10" ht="33.75" customHeight="1">
      <c r="A57" s="86" t="s">
        <v>268</v>
      </c>
      <c r="B57" s="170" t="s">
        <v>173</v>
      </c>
      <c r="C57" s="170"/>
      <c r="D57" s="10" t="s">
        <v>108</v>
      </c>
      <c r="E57" s="10" t="s">
        <v>109</v>
      </c>
      <c r="F57" s="10" t="s">
        <v>195</v>
      </c>
      <c r="G57" s="10" t="s">
        <v>320</v>
      </c>
      <c r="H57" s="15">
        <v>3000000</v>
      </c>
      <c r="I57" s="15">
        <v>2250000</v>
      </c>
      <c r="J57" s="20">
        <v>1603267.3</v>
      </c>
    </row>
    <row r="58" spans="1:10" ht="34.5" customHeight="1">
      <c r="A58" s="86" t="s">
        <v>268</v>
      </c>
      <c r="B58" s="170" t="s">
        <v>173</v>
      </c>
      <c r="C58" s="170"/>
      <c r="D58" s="10" t="s">
        <v>108</v>
      </c>
      <c r="E58" s="10" t="s">
        <v>109</v>
      </c>
      <c r="F58" s="10" t="s">
        <v>196</v>
      </c>
      <c r="G58" s="10" t="s">
        <v>321</v>
      </c>
      <c r="H58" s="15">
        <v>790000</v>
      </c>
      <c r="I58" s="15">
        <v>667500</v>
      </c>
      <c r="J58" s="20">
        <v>244570.94</v>
      </c>
    </row>
    <row r="59" spans="1:10" ht="30.75" customHeight="1">
      <c r="A59" s="86" t="s">
        <v>268</v>
      </c>
      <c r="B59" s="170" t="s">
        <v>173</v>
      </c>
      <c r="C59" s="170"/>
      <c r="D59" s="10" t="s">
        <v>108</v>
      </c>
      <c r="E59" s="10" t="s">
        <v>109</v>
      </c>
      <c r="F59" s="10" t="s">
        <v>197</v>
      </c>
      <c r="G59" s="10" t="s">
        <v>322</v>
      </c>
      <c r="H59" s="15">
        <v>550000</v>
      </c>
      <c r="I59" s="15">
        <v>412500</v>
      </c>
      <c r="J59" s="20">
        <v>60228.05</v>
      </c>
    </row>
    <row r="60" spans="1:10" ht="34.5" customHeight="1">
      <c r="A60" s="86" t="s">
        <v>268</v>
      </c>
      <c r="B60" s="170" t="s">
        <v>173</v>
      </c>
      <c r="C60" s="170"/>
      <c r="D60" s="10" t="s">
        <v>108</v>
      </c>
      <c r="E60" s="10" t="s">
        <v>109</v>
      </c>
      <c r="F60" s="10" t="s">
        <v>65</v>
      </c>
      <c r="G60" s="10" t="s">
        <v>66</v>
      </c>
      <c r="H60" s="15">
        <v>2830000</v>
      </c>
      <c r="I60" s="15">
        <v>2235000</v>
      </c>
      <c r="J60" s="20">
        <v>1435081.38</v>
      </c>
    </row>
    <row r="61" spans="1:10" ht="33" customHeight="1">
      <c r="A61" s="86" t="s">
        <v>268</v>
      </c>
      <c r="B61" s="170" t="s">
        <v>173</v>
      </c>
      <c r="C61" s="170"/>
      <c r="D61" s="10" t="s">
        <v>108</v>
      </c>
      <c r="E61" s="10" t="s">
        <v>109</v>
      </c>
      <c r="F61" s="10" t="s">
        <v>67</v>
      </c>
      <c r="G61" s="10" t="s">
        <v>323</v>
      </c>
      <c r="H61" s="15">
        <v>14000</v>
      </c>
      <c r="I61" s="15">
        <v>10500</v>
      </c>
      <c r="J61" s="20">
        <v>3377.58</v>
      </c>
    </row>
    <row r="62" spans="1:10" ht="33" customHeight="1">
      <c r="A62" s="86" t="s">
        <v>268</v>
      </c>
      <c r="B62" s="170" t="s">
        <v>173</v>
      </c>
      <c r="C62" s="170"/>
      <c r="D62" s="10" t="s">
        <v>108</v>
      </c>
      <c r="E62" s="10" t="s">
        <v>109</v>
      </c>
      <c r="F62" s="10" t="s">
        <v>198</v>
      </c>
      <c r="G62" s="10" t="s">
        <v>115</v>
      </c>
      <c r="H62" s="15">
        <v>1920000</v>
      </c>
      <c r="I62" s="15">
        <v>1352760</v>
      </c>
      <c r="J62" s="20">
        <v>1024788.07</v>
      </c>
    </row>
    <row r="63" spans="1:10" ht="32.25" customHeight="1">
      <c r="A63" s="86" t="s">
        <v>268</v>
      </c>
      <c r="B63" s="170" t="s">
        <v>173</v>
      </c>
      <c r="C63" s="170"/>
      <c r="D63" s="10" t="s">
        <v>108</v>
      </c>
      <c r="E63" s="10" t="s">
        <v>109</v>
      </c>
      <c r="F63" s="10">
        <v>201100</v>
      </c>
      <c r="G63" s="10" t="s">
        <v>324</v>
      </c>
      <c r="H63" s="15">
        <v>25000</v>
      </c>
      <c r="I63" s="15">
        <v>19000</v>
      </c>
      <c r="J63" s="20">
        <v>0</v>
      </c>
    </row>
    <row r="64" spans="1:10" ht="32.25" customHeight="1">
      <c r="A64" s="86" t="s">
        <v>268</v>
      </c>
      <c r="B64" s="170" t="s">
        <v>173</v>
      </c>
      <c r="C64" s="170"/>
      <c r="D64" s="10" t="s">
        <v>108</v>
      </c>
      <c r="E64" s="10" t="s">
        <v>109</v>
      </c>
      <c r="F64" s="10">
        <v>201200</v>
      </c>
      <c r="G64" s="10" t="s">
        <v>325</v>
      </c>
      <c r="H64" s="15">
        <v>481150</v>
      </c>
      <c r="I64" s="15">
        <v>451150</v>
      </c>
      <c r="J64" s="20">
        <v>61880</v>
      </c>
    </row>
    <row r="65" spans="1:10" ht="33" customHeight="1">
      <c r="A65" s="86" t="s">
        <v>268</v>
      </c>
      <c r="B65" s="170" t="s">
        <v>173</v>
      </c>
      <c r="C65" s="170"/>
      <c r="D65" s="10" t="s">
        <v>108</v>
      </c>
      <c r="E65" s="10" t="s">
        <v>109</v>
      </c>
      <c r="F65" s="10" t="s">
        <v>141</v>
      </c>
      <c r="G65" s="10" t="s">
        <v>326</v>
      </c>
      <c r="H65" s="15">
        <v>220000</v>
      </c>
      <c r="I65" s="15">
        <v>190000</v>
      </c>
      <c r="J65" s="20">
        <v>89651.7</v>
      </c>
    </row>
    <row r="66" spans="1:10" ht="30.75" customHeight="1">
      <c r="A66" s="86" t="s">
        <v>268</v>
      </c>
      <c r="B66" s="170" t="s">
        <v>173</v>
      </c>
      <c r="C66" s="170"/>
      <c r="D66" s="10" t="s">
        <v>108</v>
      </c>
      <c r="E66" s="10" t="s">
        <v>109</v>
      </c>
      <c r="F66" s="10" t="s">
        <v>117</v>
      </c>
      <c r="G66" s="10" t="s">
        <v>327</v>
      </c>
      <c r="H66" s="15">
        <v>170000</v>
      </c>
      <c r="I66" s="15">
        <v>125000</v>
      </c>
      <c r="J66" s="20">
        <v>91433.74</v>
      </c>
    </row>
    <row r="67" spans="1:10" ht="75">
      <c r="A67" s="86" t="s">
        <v>268</v>
      </c>
      <c r="B67" s="170" t="s">
        <v>173</v>
      </c>
      <c r="C67" s="170"/>
      <c r="D67" s="10" t="s">
        <v>108</v>
      </c>
      <c r="E67" s="10" t="s">
        <v>109</v>
      </c>
      <c r="F67" s="10" t="s">
        <v>72</v>
      </c>
      <c r="G67" s="10" t="s">
        <v>328</v>
      </c>
      <c r="H67" s="15">
        <v>1300000</v>
      </c>
      <c r="I67" s="15">
        <v>902000</v>
      </c>
      <c r="J67" s="20">
        <v>11996.8</v>
      </c>
    </row>
    <row r="68" spans="1:10" ht="31.5" customHeight="1">
      <c r="A68" s="86" t="s">
        <v>268</v>
      </c>
      <c r="B68" s="170" t="s">
        <v>173</v>
      </c>
      <c r="C68" s="170"/>
      <c r="D68" s="10" t="s">
        <v>108</v>
      </c>
      <c r="E68" s="10" t="s">
        <v>109</v>
      </c>
      <c r="F68" s="10" t="s">
        <v>199</v>
      </c>
      <c r="G68" s="10" t="s">
        <v>329</v>
      </c>
      <c r="H68" s="15">
        <v>20000</v>
      </c>
      <c r="I68" s="15">
        <v>15000</v>
      </c>
      <c r="J68" s="20">
        <v>2279.3000000000002</v>
      </c>
    </row>
    <row r="69" spans="1:10" ht="34.5" customHeight="1">
      <c r="A69" s="86" t="s">
        <v>268</v>
      </c>
      <c r="B69" s="170" t="s">
        <v>173</v>
      </c>
      <c r="C69" s="170"/>
      <c r="D69" s="10" t="s">
        <v>108</v>
      </c>
      <c r="E69" s="10" t="s">
        <v>109</v>
      </c>
      <c r="F69" s="10" t="s">
        <v>200</v>
      </c>
      <c r="G69" s="10" t="s">
        <v>330</v>
      </c>
      <c r="H69" s="15">
        <v>525000</v>
      </c>
      <c r="I69" s="15">
        <v>482500</v>
      </c>
      <c r="J69" s="20">
        <v>413409.29</v>
      </c>
    </row>
    <row r="70" spans="1:10" ht="33" customHeight="1">
      <c r="A70" s="86" t="s">
        <v>268</v>
      </c>
      <c r="B70" s="170" t="s">
        <v>173</v>
      </c>
      <c r="C70" s="170"/>
      <c r="D70" s="10" t="s">
        <v>108</v>
      </c>
      <c r="E70" s="10" t="s">
        <v>109</v>
      </c>
      <c r="F70" s="10" t="s">
        <v>118</v>
      </c>
      <c r="G70" s="10" t="s">
        <v>74</v>
      </c>
      <c r="H70" s="15">
        <v>776000</v>
      </c>
      <c r="I70" s="15">
        <v>582000</v>
      </c>
      <c r="J70" s="20">
        <v>166167.74</v>
      </c>
    </row>
    <row r="71" spans="1:10" ht="33" customHeight="1">
      <c r="A71" s="86" t="s">
        <v>268</v>
      </c>
      <c r="B71" s="170" t="s">
        <v>173</v>
      </c>
      <c r="C71" s="170"/>
      <c r="D71" s="10" t="s">
        <v>108</v>
      </c>
      <c r="E71" s="10" t="s">
        <v>109</v>
      </c>
      <c r="F71" s="10" t="s">
        <v>76</v>
      </c>
      <c r="G71" s="10" t="s">
        <v>77</v>
      </c>
      <c r="H71" s="15">
        <v>1650000</v>
      </c>
      <c r="I71" s="15">
        <v>1212500</v>
      </c>
      <c r="J71" s="20">
        <v>992458.57</v>
      </c>
    </row>
    <row r="72" spans="1:10" ht="36" customHeight="1">
      <c r="A72" s="86" t="s">
        <v>268</v>
      </c>
      <c r="B72" s="170" t="s">
        <v>173</v>
      </c>
      <c r="C72" s="170"/>
      <c r="D72" s="10" t="s">
        <v>108</v>
      </c>
      <c r="E72" s="10" t="s">
        <v>109</v>
      </c>
      <c r="F72" s="10" t="s">
        <v>80</v>
      </c>
      <c r="G72" s="10" t="s">
        <v>337</v>
      </c>
      <c r="H72" s="15">
        <v>2657590</v>
      </c>
      <c r="I72" s="15">
        <v>2080700</v>
      </c>
      <c r="J72" s="20">
        <v>1957645</v>
      </c>
    </row>
    <row r="73" spans="1:10" ht="75">
      <c r="A73" s="86" t="s">
        <v>268</v>
      </c>
      <c r="B73" s="170" t="s">
        <v>173</v>
      </c>
      <c r="C73" s="170"/>
      <c r="D73" s="10" t="s">
        <v>108</v>
      </c>
      <c r="E73" s="10" t="s">
        <v>109</v>
      </c>
      <c r="F73" s="10" t="s">
        <v>82</v>
      </c>
      <c r="G73" s="10" t="s">
        <v>336</v>
      </c>
      <c r="H73" s="15">
        <v>0</v>
      </c>
      <c r="I73" s="15">
        <v>0</v>
      </c>
      <c r="J73" s="20">
        <v>-1032988.28</v>
      </c>
    </row>
    <row r="74" spans="1:10">
      <c r="A74" s="125" t="s">
        <v>256</v>
      </c>
      <c r="B74" s="125"/>
      <c r="C74" s="125"/>
      <c r="D74" s="125"/>
      <c r="E74" s="125"/>
      <c r="F74" s="125"/>
      <c r="G74" s="125"/>
      <c r="H74" s="13">
        <f>SUM(H32:H73)</f>
        <v>563881419</v>
      </c>
      <c r="I74" s="13">
        <f>SUM(I32:I73)</f>
        <v>421947809</v>
      </c>
      <c r="J74" s="13">
        <f>SUM(J32:J73)</f>
        <v>333926167.55000007</v>
      </c>
    </row>
    <row r="75" spans="1:10">
      <c r="A75" s="84" t="s">
        <v>268</v>
      </c>
      <c r="B75" s="170" t="s">
        <v>173</v>
      </c>
      <c r="C75" s="170"/>
      <c r="D75" s="84" t="s">
        <v>108</v>
      </c>
      <c r="E75" s="84" t="s">
        <v>109</v>
      </c>
      <c r="F75" s="84">
        <v>564801</v>
      </c>
      <c r="G75" s="84" t="s">
        <v>331</v>
      </c>
      <c r="H75" s="15">
        <v>241700</v>
      </c>
      <c r="I75" s="15">
        <v>241700</v>
      </c>
      <c r="J75" s="20">
        <v>241689</v>
      </c>
    </row>
    <row r="76" spans="1:10" ht="30">
      <c r="A76" s="86" t="s">
        <v>268</v>
      </c>
      <c r="B76" s="170" t="s">
        <v>173</v>
      </c>
      <c r="C76" s="170"/>
      <c r="D76" s="84" t="s">
        <v>108</v>
      </c>
      <c r="E76" s="84" t="s">
        <v>109</v>
      </c>
      <c r="F76" s="84">
        <v>564802</v>
      </c>
      <c r="G76" s="84" t="s">
        <v>332</v>
      </c>
      <c r="H76" s="15">
        <v>1369600</v>
      </c>
      <c r="I76" s="15">
        <v>1369600</v>
      </c>
      <c r="J76" s="20">
        <v>1369571</v>
      </c>
    </row>
    <row r="77" spans="1:10" ht="30">
      <c r="A77" s="86" t="s">
        <v>268</v>
      </c>
      <c r="B77" s="170" t="s">
        <v>173</v>
      </c>
      <c r="C77" s="170"/>
      <c r="D77" s="10" t="s">
        <v>108</v>
      </c>
      <c r="E77" s="10" t="s">
        <v>109</v>
      </c>
      <c r="F77" s="10">
        <v>710102</v>
      </c>
      <c r="G77" s="10" t="s">
        <v>333</v>
      </c>
      <c r="H77" s="15">
        <v>67086810</v>
      </c>
      <c r="I77" s="15">
        <v>59972190</v>
      </c>
      <c r="J77" s="20">
        <v>782157.98</v>
      </c>
    </row>
    <row r="78" spans="1:10" ht="36.75" customHeight="1">
      <c r="A78" s="86" t="s">
        <v>268</v>
      </c>
      <c r="B78" s="170" t="s">
        <v>173</v>
      </c>
      <c r="C78" s="170"/>
      <c r="D78" s="10" t="s">
        <v>108</v>
      </c>
      <c r="E78" s="10" t="s">
        <v>109</v>
      </c>
      <c r="F78" s="10">
        <v>710103</v>
      </c>
      <c r="G78" s="10" t="s">
        <v>334</v>
      </c>
      <c r="H78" s="15">
        <v>5428870</v>
      </c>
      <c r="I78" s="15">
        <v>3914420</v>
      </c>
      <c r="J78" s="71">
        <v>113640.24</v>
      </c>
    </row>
    <row r="79" spans="1:10" ht="32.25" customHeight="1">
      <c r="A79" s="86" t="s">
        <v>268</v>
      </c>
      <c r="B79" s="170" t="s">
        <v>173</v>
      </c>
      <c r="C79" s="170"/>
      <c r="D79" s="10" t="s">
        <v>108</v>
      </c>
      <c r="E79" s="10" t="s">
        <v>109</v>
      </c>
      <c r="F79" s="10">
        <v>710130</v>
      </c>
      <c r="G79" s="10" t="s">
        <v>156</v>
      </c>
      <c r="H79" s="15">
        <v>75000</v>
      </c>
      <c r="I79" s="15">
        <v>56250</v>
      </c>
      <c r="J79" s="20">
        <v>31025.68</v>
      </c>
    </row>
    <row r="80" spans="1:10" ht="34.5" customHeight="1">
      <c r="A80" s="86" t="s">
        <v>268</v>
      </c>
      <c r="B80" s="170" t="s">
        <v>173</v>
      </c>
      <c r="C80" s="170"/>
      <c r="D80" s="10" t="s">
        <v>108</v>
      </c>
      <c r="E80" s="10" t="s">
        <v>109</v>
      </c>
      <c r="F80" s="10" t="s">
        <v>201</v>
      </c>
      <c r="G80" s="10" t="s">
        <v>335</v>
      </c>
      <c r="H80" s="15">
        <v>19517620</v>
      </c>
      <c r="I80" s="15">
        <v>17400120</v>
      </c>
      <c r="J80" s="20">
        <v>2896895.33</v>
      </c>
    </row>
    <row r="81" spans="1:10">
      <c r="A81" s="125" t="s">
        <v>266</v>
      </c>
      <c r="B81" s="125"/>
      <c r="C81" s="125"/>
      <c r="D81" s="125"/>
      <c r="E81" s="125"/>
      <c r="F81" s="125"/>
      <c r="G81" s="125"/>
      <c r="H81" s="13">
        <f>SUM(H75:H80)</f>
        <v>93719600</v>
      </c>
      <c r="I81" s="13">
        <f t="shared" ref="I81:J81" si="1">SUM(I75:I80)</f>
        <v>82954280</v>
      </c>
      <c r="J81" s="13">
        <f t="shared" si="1"/>
        <v>5434979.2300000004</v>
      </c>
    </row>
    <row r="82" spans="1:10">
      <c r="A82" s="175" t="s">
        <v>202</v>
      </c>
      <c r="B82" s="175"/>
      <c r="C82" s="175"/>
      <c r="D82" s="175"/>
      <c r="E82" s="175"/>
      <c r="F82" s="175"/>
      <c r="G82" s="175"/>
      <c r="H82" s="30">
        <f>H74+H81</f>
        <v>657601019</v>
      </c>
      <c r="I82" s="30">
        <f>I74+I81</f>
        <v>504902089</v>
      </c>
      <c r="J82" s="30">
        <f>J74+J81</f>
        <v>339361146.78000009</v>
      </c>
    </row>
    <row r="83" spans="1:10">
      <c r="A83" s="130" t="s">
        <v>165</v>
      </c>
      <c r="B83" s="130"/>
      <c r="C83" s="130"/>
      <c r="D83" s="130"/>
      <c r="E83" s="130"/>
      <c r="F83" s="130"/>
      <c r="G83" s="130"/>
      <c r="H83" s="30">
        <f>H31-H82</f>
        <v>-57028010</v>
      </c>
      <c r="I83" s="30">
        <f>I31-I82</f>
        <v>-57028010</v>
      </c>
      <c r="J83" s="30">
        <f>J31-J82</f>
        <v>36763884.169999897</v>
      </c>
    </row>
    <row r="84" spans="1:10">
      <c r="A84" s="125" t="s">
        <v>256</v>
      </c>
      <c r="B84" s="125"/>
      <c r="C84" s="125"/>
      <c r="D84" s="125"/>
      <c r="E84" s="125"/>
      <c r="F84" s="125"/>
      <c r="G84" s="125"/>
      <c r="H84" s="31">
        <f>H24-H74</f>
        <v>0</v>
      </c>
      <c r="I84" s="31">
        <f>I24-I74</f>
        <v>0</v>
      </c>
      <c r="J84" s="31">
        <f>J24-J74</f>
        <v>33238943.839999914</v>
      </c>
    </row>
    <row r="85" spans="1:10">
      <c r="A85" s="125" t="s">
        <v>266</v>
      </c>
      <c r="B85" s="125"/>
      <c r="C85" s="125"/>
      <c r="D85" s="125"/>
      <c r="E85" s="125"/>
      <c r="F85" s="125"/>
      <c r="G85" s="125"/>
      <c r="H85" s="31">
        <f>H30-H81</f>
        <v>-57028010</v>
      </c>
      <c r="I85" s="31">
        <f>I30-I81</f>
        <v>-57028010</v>
      </c>
      <c r="J85" s="31">
        <f>J30-J81</f>
        <v>3524940.3299999982</v>
      </c>
    </row>
    <row r="86" spans="1:10">
      <c r="A86" s="81"/>
      <c r="B86" s="81"/>
      <c r="C86" s="81"/>
      <c r="D86" s="81"/>
      <c r="E86" s="81"/>
      <c r="F86" s="81"/>
      <c r="G86" s="81"/>
      <c r="H86" s="82"/>
      <c r="I86" s="82"/>
      <c r="J86" s="82"/>
    </row>
    <row r="87" spans="1:10">
      <c r="A87" s="81"/>
      <c r="B87" s="81"/>
      <c r="C87" s="81"/>
      <c r="D87" s="81"/>
      <c r="E87" s="81"/>
      <c r="F87" s="81"/>
      <c r="G87" s="81"/>
      <c r="H87" s="82"/>
      <c r="I87" s="82"/>
      <c r="J87" s="82"/>
    </row>
    <row r="88" spans="1:10">
      <c r="A88" s="32"/>
      <c r="B88" s="32"/>
      <c r="C88" s="32"/>
      <c r="D88" s="32"/>
      <c r="E88" s="32"/>
      <c r="F88" s="32"/>
      <c r="G88" s="32"/>
      <c r="H88" s="33"/>
      <c r="I88" s="33"/>
      <c r="J88" s="33"/>
    </row>
    <row r="89" spans="1:10">
      <c r="A89" s="123" t="s">
        <v>166</v>
      </c>
      <c r="B89" s="123"/>
      <c r="C89" s="123"/>
      <c r="D89" s="123"/>
      <c r="E89" s="123"/>
      <c r="F89" s="4"/>
      <c r="G89" s="4"/>
      <c r="H89" s="4"/>
      <c r="I89" s="4"/>
      <c r="J89" s="4"/>
    </row>
    <row r="90" spans="1:10">
      <c r="A90" s="148" t="s">
        <v>240</v>
      </c>
      <c r="B90" s="148"/>
      <c r="C90" s="148"/>
      <c r="D90" s="148"/>
      <c r="E90" s="148"/>
      <c r="F90" s="4"/>
      <c r="G90" s="123" t="s">
        <v>458</v>
      </c>
      <c r="H90" s="123"/>
      <c r="I90" s="123"/>
      <c r="J90" s="123"/>
    </row>
    <row r="91" spans="1:10">
      <c r="A91" s="4"/>
      <c r="B91" s="4"/>
      <c r="C91" s="4"/>
      <c r="D91" s="4"/>
      <c r="E91" s="4"/>
      <c r="F91" s="4"/>
      <c r="G91" s="123" t="s">
        <v>167</v>
      </c>
      <c r="H91" s="123"/>
      <c r="I91" s="123"/>
      <c r="J91" s="123"/>
    </row>
    <row r="92" spans="1:10">
      <c r="A92" s="4"/>
      <c r="B92" s="4"/>
      <c r="C92" s="4"/>
      <c r="D92" s="4"/>
      <c r="E92" s="4"/>
      <c r="F92" s="4"/>
      <c r="G92" s="123" t="s">
        <v>241</v>
      </c>
      <c r="H92" s="123"/>
      <c r="I92" s="123"/>
      <c r="J92" s="123"/>
    </row>
    <row r="93" spans="1:10">
      <c r="A93" s="4"/>
      <c r="B93" s="4"/>
      <c r="C93" s="4"/>
      <c r="D93" s="4"/>
      <c r="E93" s="4"/>
      <c r="F93" s="4"/>
    </row>
  </sheetData>
  <mergeCells count="86">
    <mergeCell ref="G92:J92"/>
    <mergeCell ref="A84:G84"/>
    <mergeCell ref="A85:G85"/>
    <mergeCell ref="A89:E89"/>
    <mergeCell ref="A90:E90"/>
    <mergeCell ref="G90:J90"/>
    <mergeCell ref="B80:C80"/>
    <mergeCell ref="A81:G81"/>
    <mergeCell ref="A82:G82"/>
    <mergeCell ref="A83:G83"/>
    <mergeCell ref="G91:J91"/>
    <mergeCell ref="B73:C73"/>
    <mergeCell ref="A74:G74"/>
    <mergeCell ref="B77:C77"/>
    <mergeCell ref="B78:C78"/>
    <mergeCell ref="B79:C79"/>
    <mergeCell ref="B75:C75"/>
    <mergeCell ref="B76:C76"/>
    <mergeCell ref="B68:C68"/>
    <mergeCell ref="B69:C69"/>
    <mergeCell ref="B70:C70"/>
    <mergeCell ref="B71:C71"/>
    <mergeCell ref="B72:C72"/>
    <mergeCell ref="B63:C63"/>
    <mergeCell ref="B64:C64"/>
    <mergeCell ref="B65:C65"/>
    <mergeCell ref="B66:C66"/>
    <mergeCell ref="B67:C67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B46:C46"/>
    <mergeCell ref="B47:C47"/>
    <mergeCell ref="B38:C38"/>
    <mergeCell ref="B39:C39"/>
    <mergeCell ref="B40:C40"/>
    <mergeCell ref="B41:C41"/>
    <mergeCell ref="B42:C42"/>
    <mergeCell ref="B33:C33"/>
    <mergeCell ref="B34:C34"/>
    <mergeCell ref="B35:C35"/>
    <mergeCell ref="B36:C36"/>
    <mergeCell ref="B37:C37"/>
    <mergeCell ref="B25:C25"/>
    <mergeCell ref="B28:C28"/>
    <mergeCell ref="A30:G30"/>
    <mergeCell ref="A31:G31"/>
    <mergeCell ref="B32:C32"/>
    <mergeCell ref="B26:C26"/>
    <mergeCell ref="B27:C27"/>
    <mergeCell ref="B29:C29"/>
    <mergeCell ref="B20:C20"/>
    <mergeCell ref="B19:C19"/>
    <mergeCell ref="B22:C22"/>
    <mergeCell ref="B23:C23"/>
    <mergeCell ref="A24:G24"/>
    <mergeCell ref="B21:C21"/>
    <mergeCell ref="F2:J2"/>
    <mergeCell ref="F3:J3"/>
    <mergeCell ref="F4:J4"/>
    <mergeCell ref="A6:J6"/>
    <mergeCell ref="A7:J7"/>
    <mergeCell ref="B15:C15"/>
    <mergeCell ref="B16:C16"/>
    <mergeCell ref="B17:C17"/>
    <mergeCell ref="B18:C18"/>
    <mergeCell ref="A8:J8"/>
    <mergeCell ref="B11:C11"/>
    <mergeCell ref="B12:C12"/>
    <mergeCell ref="B13:C13"/>
    <mergeCell ref="B14:C14"/>
  </mergeCells>
  <pageMargins left="0" right="0" top="0.36811023599999998" bottom="0.74803149606299202" header="0.31496062992126" footer="0.31496062992126"/>
  <pageSetup orientation="landscape" r:id="rId1"/>
  <headerFooter>
    <oddFooter>&amp;LF-PS-30-15,ED.I,REV.2&amp;C&amp;P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0"/>
  <sheetViews>
    <sheetView zoomScale="96" zoomScaleNormal="96" workbookViewId="0">
      <selection activeCell="H223" sqref="H223"/>
    </sheetView>
  </sheetViews>
  <sheetFormatPr defaultColWidth="9" defaultRowHeight="15"/>
  <cols>
    <col min="1" max="1" width="9.7109375" customWidth="1"/>
    <col min="3" max="3" width="6.7109375" customWidth="1"/>
    <col min="4" max="4" width="11.7109375" customWidth="1"/>
    <col min="5" max="5" width="23.28515625" customWidth="1"/>
    <col min="6" max="6" width="11.42578125" customWidth="1"/>
    <col min="7" max="7" width="27.7109375" customWidth="1"/>
    <col min="8" max="8" width="11.28515625" customWidth="1"/>
    <col min="9" max="9" width="11.7109375" customWidth="1"/>
    <col min="10" max="10" width="10.7109375" customWidth="1"/>
    <col min="11" max="11" width="10.28515625" bestFit="1" customWidth="1"/>
  </cols>
  <sheetData>
    <row r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123" t="s">
        <v>431</v>
      </c>
      <c r="G2" s="123"/>
      <c r="H2" s="123"/>
      <c r="I2" s="123"/>
      <c r="J2" s="123"/>
    </row>
    <row r="3" spans="1:10">
      <c r="A3" s="4"/>
      <c r="B3" s="4"/>
      <c r="C3" s="4"/>
      <c r="D3" s="4"/>
      <c r="E3" s="4"/>
      <c r="F3" s="123" t="s">
        <v>457</v>
      </c>
      <c r="G3" s="123"/>
      <c r="H3" s="123"/>
      <c r="I3" s="123"/>
      <c r="J3" s="123"/>
    </row>
    <row r="4" spans="1:10">
      <c r="A4" s="4"/>
      <c r="B4" s="4"/>
      <c r="C4" s="4"/>
      <c r="D4" s="4"/>
      <c r="E4" s="4"/>
      <c r="F4" s="173" t="s">
        <v>448</v>
      </c>
      <c r="G4" s="174"/>
      <c r="H4" s="174"/>
      <c r="I4" s="174"/>
      <c r="J4" s="174"/>
    </row>
    <row r="5" spans="1:10">
      <c r="A5" s="4"/>
      <c r="B5" s="4"/>
      <c r="C5" s="4"/>
      <c r="D5" s="4"/>
      <c r="E5" s="4"/>
      <c r="F5" s="6"/>
      <c r="G5" s="6"/>
      <c r="H5" s="6"/>
      <c r="I5" s="6"/>
      <c r="J5" s="6"/>
    </row>
    <row r="6" spans="1:10">
      <c r="A6" s="123" t="s">
        <v>2</v>
      </c>
      <c r="B6" s="123"/>
      <c r="C6" s="123"/>
      <c r="D6" s="123"/>
      <c r="E6" s="123"/>
      <c r="F6" s="123"/>
      <c r="G6" s="123"/>
      <c r="H6" s="123"/>
      <c r="I6" s="123"/>
      <c r="J6" s="123"/>
    </row>
    <row r="7" spans="1:10">
      <c r="A7" s="150" t="s">
        <v>441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0">
      <c r="A8" s="129" t="s">
        <v>348</v>
      </c>
      <c r="B8" s="123"/>
      <c r="C8" s="123"/>
      <c r="D8" s="123"/>
      <c r="E8" s="123"/>
      <c r="F8" s="123"/>
      <c r="G8" s="123"/>
      <c r="H8" s="123"/>
      <c r="I8" s="123"/>
      <c r="J8" s="123"/>
    </row>
    <row r="9" spans="1:10">
      <c r="A9" s="4"/>
      <c r="B9" s="4"/>
      <c r="C9" s="4"/>
      <c r="D9" s="4"/>
      <c r="E9" s="4"/>
      <c r="F9" s="4"/>
      <c r="G9" s="4"/>
      <c r="H9" s="4"/>
      <c r="I9" s="4"/>
      <c r="J9" s="18" t="s">
        <v>172</v>
      </c>
    </row>
    <row r="10" spans="1:10" ht="85.5">
      <c r="A10" s="7" t="s">
        <v>5</v>
      </c>
      <c r="B10" s="171" t="s">
        <v>169</v>
      </c>
      <c r="C10" s="172"/>
      <c r="D10" s="9" t="s">
        <v>170</v>
      </c>
      <c r="E10" s="9" t="s">
        <v>7</v>
      </c>
      <c r="F10" s="9" t="s">
        <v>8</v>
      </c>
      <c r="G10" s="9" t="s">
        <v>9</v>
      </c>
      <c r="H10" s="70" t="s">
        <v>237</v>
      </c>
      <c r="I10" s="7" t="s">
        <v>450</v>
      </c>
      <c r="J10" s="19" t="s">
        <v>447</v>
      </c>
    </row>
    <row r="11" spans="1:10" s="1" customFormat="1" ht="46.5" customHeight="1">
      <c r="A11" s="10" t="s">
        <v>10</v>
      </c>
      <c r="B11" s="170" t="s">
        <v>338</v>
      </c>
      <c r="C11" s="170"/>
      <c r="D11" s="10">
        <v>300530</v>
      </c>
      <c r="E11" s="10" t="s">
        <v>341</v>
      </c>
      <c r="F11" s="10"/>
      <c r="G11" s="10"/>
      <c r="H11" s="11">
        <v>0</v>
      </c>
      <c r="I11" s="11">
        <v>0</v>
      </c>
      <c r="J11" s="20">
        <v>0</v>
      </c>
    </row>
    <row r="12" spans="1:10" s="1" customFormat="1" ht="30" customHeight="1">
      <c r="A12" s="10" t="s">
        <v>10</v>
      </c>
      <c r="B12" s="170" t="s">
        <v>338</v>
      </c>
      <c r="C12" s="170"/>
      <c r="D12" s="10">
        <v>305000</v>
      </c>
      <c r="E12" s="10" t="s">
        <v>205</v>
      </c>
      <c r="F12" s="10"/>
      <c r="G12" s="10"/>
      <c r="H12" s="11">
        <v>6000</v>
      </c>
      <c r="I12" s="11">
        <v>5000</v>
      </c>
      <c r="J12" s="20">
        <v>0</v>
      </c>
    </row>
    <row r="13" spans="1:10" s="1" customFormat="1" ht="30.6" customHeight="1">
      <c r="A13" s="10" t="s">
        <v>10</v>
      </c>
      <c r="B13" s="170" t="s">
        <v>338</v>
      </c>
      <c r="C13" s="170"/>
      <c r="D13" s="10" t="s">
        <v>174</v>
      </c>
      <c r="E13" s="10" t="s">
        <v>296</v>
      </c>
      <c r="F13" s="10"/>
      <c r="G13" s="10"/>
      <c r="H13" s="11">
        <v>60000</v>
      </c>
      <c r="I13" s="11">
        <v>52000</v>
      </c>
      <c r="J13" s="20">
        <v>47180.4</v>
      </c>
    </row>
    <row r="14" spans="1:10" s="1" customFormat="1" ht="30.6" customHeight="1">
      <c r="A14" s="10" t="s">
        <v>10</v>
      </c>
      <c r="B14" s="170" t="s">
        <v>338</v>
      </c>
      <c r="C14" s="170"/>
      <c r="D14" s="10">
        <v>331900</v>
      </c>
      <c r="E14" s="10" t="s">
        <v>342</v>
      </c>
      <c r="F14" s="10"/>
      <c r="G14" s="10"/>
      <c r="H14" s="11">
        <v>30000</v>
      </c>
      <c r="I14" s="11">
        <v>25000</v>
      </c>
      <c r="J14" s="20">
        <v>9572</v>
      </c>
    </row>
    <row r="15" spans="1:10" s="1" customFormat="1" ht="30.6" customHeight="1">
      <c r="A15" s="10" t="s">
        <v>10</v>
      </c>
      <c r="B15" s="170" t="s">
        <v>338</v>
      </c>
      <c r="C15" s="170"/>
      <c r="D15" s="10" t="s">
        <v>180</v>
      </c>
      <c r="E15" s="10" t="s">
        <v>297</v>
      </c>
      <c r="F15" s="10"/>
      <c r="G15" s="10"/>
      <c r="H15" s="11">
        <v>634400</v>
      </c>
      <c r="I15" s="11">
        <v>507000</v>
      </c>
      <c r="J15" s="20">
        <v>701494.64</v>
      </c>
    </row>
    <row r="16" spans="1:10" s="1" customFormat="1" ht="45" customHeight="1">
      <c r="A16" s="10" t="s">
        <v>10</v>
      </c>
      <c r="B16" s="170" t="s">
        <v>338</v>
      </c>
      <c r="C16" s="170"/>
      <c r="D16" s="10">
        <v>345000</v>
      </c>
      <c r="E16" s="39" t="s">
        <v>344</v>
      </c>
      <c r="F16" s="10"/>
      <c r="G16" s="10"/>
      <c r="H16" s="11">
        <v>176000</v>
      </c>
      <c r="I16" s="11">
        <v>79000</v>
      </c>
      <c r="J16" s="20">
        <v>141733</v>
      </c>
    </row>
    <row r="17" spans="1:10" s="1" customFormat="1" ht="30.6" customHeight="1">
      <c r="A17" s="10" t="s">
        <v>10</v>
      </c>
      <c r="B17" s="170" t="s">
        <v>338</v>
      </c>
      <c r="C17" s="170"/>
      <c r="D17" s="10">
        <v>370100</v>
      </c>
      <c r="E17" s="39" t="s">
        <v>295</v>
      </c>
      <c r="F17" s="10"/>
      <c r="G17" s="10"/>
      <c r="H17" s="11">
        <v>20000</v>
      </c>
      <c r="I17" s="11">
        <v>20000</v>
      </c>
      <c r="J17" s="20">
        <v>15000</v>
      </c>
    </row>
    <row r="18" spans="1:10" s="1" customFormat="1" ht="75">
      <c r="A18" s="120" t="s">
        <v>10</v>
      </c>
      <c r="B18" s="170" t="s">
        <v>338</v>
      </c>
      <c r="C18" s="170"/>
      <c r="D18" s="120">
        <v>371003</v>
      </c>
      <c r="E18" s="39" t="s">
        <v>451</v>
      </c>
      <c r="F18" s="120"/>
      <c r="G18" s="120"/>
      <c r="H18" s="11">
        <v>-7000</v>
      </c>
      <c r="I18" s="11">
        <v>-7000</v>
      </c>
      <c r="J18" s="20">
        <v>0</v>
      </c>
    </row>
    <row r="19" spans="1:10" s="1" customFormat="1" ht="30.6" customHeight="1">
      <c r="A19" s="10" t="s">
        <v>10</v>
      </c>
      <c r="B19" s="170" t="s">
        <v>338</v>
      </c>
      <c r="C19" s="170"/>
      <c r="D19" s="10" t="s">
        <v>206</v>
      </c>
      <c r="E19" s="10" t="s">
        <v>343</v>
      </c>
      <c r="F19" s="10"/>
      <c r="G19" s="10"/>
      <c r="H19" s="11">
        <v>46571550</v>
      </c>
      <c r="I19" s="11">
        <v>32985100</v>
      </c>
      <c r="J19" s="20">
        <v>32144300</v>
      </c>
    </row>
    <row r="20" spans="1:10">
      <c r="A20" s="125" t="s">
        <v>256</v>
      </c>
      <c r="B20" s="125"/>
      <c r="C20" s="125"/>
      <c r="D20" s="125"/>
      <c r="E20" s="125"/>
      <c r="F20" s="125"/>
      <c r="G20" s="125"/>
      <c r="H20" s="13">
        <f>SUM(H11:H19)</f>
        <v>47490950</v>
      </c>
      <c r="I20" s="13">
        <f>SUM(I11:I19)</f>
        <v>33666100</v>
      </c>
      <c r="J20" s="13">
        <f>SUM(J11:J19)</f>
        <v>33059280.039999999</v>
      </c>
    </row>
    <row r="21" spans="1:10" ht="30">
      <c r="A21" s="120" t="s">
        <v>10</v>
      </c>
      <c r="B21" s="170" t="s">
        <v>338</v>
      </c>
      <c r="C21" s="170"/>
      <c r="D21" s="120">
        <v>371004</v>
      </c>
      <c r="E21" s="39" t="s">
        <v>452</v>
      </c>
      <c r="F21" s="120"/>
      <c r="G21" s="120"/>
      <c r="H21" s="11">
        <v>7000</v>
      </c>
      <c r="I21" s="11">
        <v>7000</v>
      </c>
      <c r="J21" s="20">
        <v>0</v>
      </c>
    </row>
    <row r="22" spans="1:10" ht="45" customHeight="1">
      <c r="A22" s="10" t="s">
        <v>10</v>
      </c>
      <c r="B22" s="170" t="s">
        <v>338</v>
      </c>
      <c r="C22" s="170"/>
      <c r="D22" s="10">
        <v>390100</v>
      </c>
      <c r="E22" s="10" t="s">
        <v>345</v>
      </c>
      <c r="F22" s="14"/>
      <c r="G22" s="14"/>
      <c r="H22" s="15">
        <v>0</v>
      </c>
      <c r="I22" s="15">
        <v>0</v>
      </c>
      <c r="J22" s="15">
        <v>1003.91</v>
      </c>
    </row>
    <row r="23" spans="1:10" ht="45" customHeight="1">
      <c r="A23" s="10" t="s">
        <v>10</v>
      </c>
      <c r="B23" s="170" t="s">
        <v>338</v>
      </c>
      <c r="C23" s="170"/>
      <c r="D23" s="10">
        <v>431900</v>
      </c>
      <c r="E23" s="10" t="s">
        <v>346</v>
      </c>
      <c r="F23" s="14"/>
      <c r="G23" s="14"/>
      <c r="H23" s="15">
        <v>1187500</v>
      </c>
      <c r="I23" s="15">
        <v>1187500</v>
      </c>
      <c r="J23" s="15">
        <v>910969</v>
      </c>
    </row>
    <row r="24" spans="1:10">
      <c r="A24" s="125" t="s">
        <v>266</v>
      </c>
      <c r="B24" s="125"/>
      <c r="C24" s="125"/>
      <c r="D24" s="125"/>
      <c r="E24" s="125"/>
      <c r="F24" s="125"/>
      <c r="G24" s="125"/>
      <c r="H24" s="13">
        <f>SUM(H21:H23)</f>
        <v>1194500</v>
      </c>
      <c r="I24" s="13">
        <f t="shared" ref="I24:J24" si="0">SUM(I21:I23)</f>
        <v>1194500</v>
      </c>
      <c r="J24" s="13">
        <f t="shared" si="0"/>
        <v>911972.91</v>
      </c>
    </row>
    <row r="25" spans="1:10">
      <c r="A25" s="126" t="s">
        <v>207</v>
      </c>
      <c r="B25" s="126"/>
      <c r="C25" s="126"/>
      <c r="D25" s="126"/>
      <c r="E25" s="126"/>
      <c r="F25" s="126"/>
      <c r="G25" s="126"/>
      <c r="H25" s="16">
        <f>H20+H24</f>
        <v>48685450</v>
      </c>
      <c r="I25" s="16">
        <f>I20+I24</f>
        <v>34860600</v>
      </c>
      <c r="J25" s="16">
        <f>J20+J24</f>
        <v>33971252.949999996</v>
      </c>
    </row>
    <row r="26" spans="1:10" ht="45" customHeight="1">
      <c r="A26" s="10" t="s">
        <v>34</v>
      </c>
      <c r="B26" s="170" t="s">
        <v>338</v>
      </c>
      <c r="C26" s="170"/>
      <c r="D26" s="10" t="s">
        <v>84</v>
      </c>
      <c r="E26" s="10" t="s">
        <v>347</v>
      </c>
      <c r="F26" s="10" t="s">
        <v>36</v>
      </c>
      <c r="G26" s="10" t="s">
        <v>37</v>
      </c>
      <c r="H26" s="15">
        <v>3667200</v>
      </c>
      <c r="I26" s="15">
        <v>2763300</v>
      </c>
      <c r="J26" s="20">
        <v>2715649</v>
      </c>
    </row>
    <row r="27" spans="1:10" ht="45" customHeight="1">
      <c r="A27" s="10" t="s">
        <v>34</v>
      </c>
      <c r="B27" s="170" t="s">
        <v>338</v>
      </c>
      <c r="C27" s="170"/>
      <c r="D27" s="10" t="s">
        <v>84</v>
      </c>
      <c r="E27" s="87" t="s">
        <v>347</v>
      </c>
      <c r="F27" s="10">
        <v>100105</v>
      </c>
      <c r="G27" s="10" t="s">
        <v>304</v>
      </c>
      <c r="H27" s="15">
        <v>351300</v>
      </c>
      <c r="I27" s="15">
        <v>260000</v>
      </c>
      <c r="J27" s="20">
        <v>194360</v>
      </c>
    </row>
    <row r="28" spans="1:10" ht="45" customHeight="1">
      <c r="A28" s="10" t="s">
        <v>34</v>
      </c>
      <c r="B28" s="170" t="s">
        <v>338</v>
      </c>
      <c r="C28" s="170"/>
      <c r="D28" s="10" t="s">
        <v>84</v>
      </c>
      <c r="E28" s="87" t="s">
        <v>347</v>
      </c>
      <c r="F28" s="10">
        <v>100106</v>
      </c>
      <c r="G28" s="10" t="s">
        <v>208</v>
      </c>
      <c r="H28" s="15">
        <v>11550</v>
      </c>
      <c r="I28" s="15">
        <v>9000</v>
      </c>
      <c r="J28" s="20">
        <v>8475</v>
      </c>
    </row>
    <row r="29" spans="1:10" ht="45" customHeight="1">
      <c r="A29" s="10" t="s">
        <v>34</v>
      </c>
      <c r="B29" s="170" t="s">
        <v>338</v>
      </c>
      <c r="C29" s="170"/>
      <c r="D29" s="10" t="s">
        <v>84</v>
      </c>
      <c r="E29" s="87" t="s">
        <v>347</v>
      </c>
      <c r="F29" s="10" t="s">
        <v>39</v>
      </c>
      <c r="G29" s="10" t="s">
        <v>349</v>
      </c>
      <c r="H29" s="15">
        <v>9500</v>
      </c>
      <c r="I29" s="15">
        <v>8500</v>
      </c>
      <c r="J29" s="20">
        <v>874</v>
      </c>
    </row>
    <row r="30" spans="1:10" ht="45" customHeight="1">
      <c r="A30" s="10" t="s">
        <v>34</v>
      </c>
      <c r="B30" s="170" t="s">
        <v>338</v>
      </c>
      <c r="C30" s="170"/>
      <c r="D30" s="10" t="s">
        <v>84</v>
      </c>
      <c r="E30" s="87" t="s">
        <v>347</v>
      </c>
      <c r="F30" s="10">
        <v>100117</v>
      </c>
      <c r="G30" s="10" t="s">
        <v>350</v>
      </c>
      <c r="H30" s="15">
        <v>137200</v>
      </c>
      <c r="I30" s="15">
        <v>103000</v>
      </c>
      <c r="J30" s="20">
        <v>88067</v>
      </c>
    </row>
    <row r="31" spans="1:10" ht="45" customHeight="1">
      <c r="A31" s="10" t="s">
        <v>34</v>
      </c>
      <c r="B31" s="170" t="s">
        <v>338</v>
      </c>
      <c r="C31" s="170"/>
      <c r="D31" s="10" t="s">
        <v>84</v>
      </c>
      <c r="E31" s="87" t="s">
        <v>347</v>
      </c>
      <c r="F31" s="10">
        <v>100206</v>
      </c>
      <c r="G31" s="39" t="s">
        <v>308</v>
      </c>
      <c r="H31" s="15">
        <v>27200</v>
      </c>
      <c r="I31" s="15">
        <v>27200</v>
      </c>
      <c r="J31" s="20">
        <v>24800</v>
      </c>
    </row>
    <row r="32" spans="1:10" ht="45" customHeight="1">
      <c r="A32" s="10" t="s">
        <v>34</v>
      </c>
      <c r="B32" s="170" t="s">
        <v>338</v>
      </c>
      <c r="C32" s="170"/>
      <c r="D32" s="10" t="s">
        <v>84</v>
      </c>
      <c r="E32" s="87" t="s">
        <v>347</v>
      </c>
      <c r="F32" s="10" t="s">
        <v>45</v>
      </c>
      <c r="G32" s="10" t="s">
        <v>310</v>
      </c>
      <c r="H32" s="15">
        <v>93800</v>
      </c>
      <c r="I32" s="15">
        <v>71000</v>
      </c>
      <c r="J32" s="20">
        <v>66016</v>
      </c>
    </row>
    <row r="33" spans="1:10" ht="45" customHeight="1">
      <c r="A33" s="10" t="s">
        <v>34</v>
      </c>
      <c r="B33" s="170" t="s">
        <v>338</v>
      </c>
      <c r="C33" s="170"/>
      <c r="D33" s="10" t="s">
        <v>84</v>
      </c>
      <c r="E33" s="87" t="s">
        <v>347</v>
      </c>
      <c r="F33" s="10" t="s">
        <v>47</v>
      </c>
      <c r="G33" s="10" t="s">
        <v>48</v>
      </c>
      <c r="H33" s="15">
        <v>14500</v>
      </c>
      <c r="I33" s="15">
        <v>13000</v>
      </c>
      <c r="J33" s="20">
        <v>9970.32</v>
      </c>
    </row>
    <row r="34" spans="1:10" ht="45" customHeight="1">
      <c r="A34" s="10" t="s">
        <v>34</v>
      </c>
      <c r="B34" s="170" t="s">
        <v>338</v>
      </c>
      <c r="C34" s="170"/>
      <c r="D34" s="10" t="s">
        <v>84</v>
      </c>
      <c r="E34" s="87" t="s">
        <v>347</v>
      </c>
      <c r="F34" s="10">
        <v>200102</v>
      </c>
      <c r="G34" s="10" t="s">
        <v>311</v>
      </c>
      <c r="H34" s="15">
        <v>2500</v>
      </c>
      <c r="I34" s="15">
        <v>2500</v>
      </c>
      <c r="J34" s="20">
        <v>1851.89</v>
      </c>
    </row>
    <row r="35" spans="1:10" ht="45" customHeight="1">
      <c r="A35" s="10" t="s">
        <v>34</v>
      </c>
      <c r="B35" s="170" t="s">
        <v>338</v>
      </c>
      <c r="C35" s="170"/>
      <c r="D35" s="10" t="s">
        <v>84</v>
      </c>
      <c r="E35" s="87" t="s">
        <v>347</v>
      </c>
      <c r="F35" s="10" t="s">
        <v>50</v>
      </c>
      <c r="G35" s="10" t="s">
        <v>352</v>
      </c>
      <c r="H35" s="15">
        <v>63000</v>
      </c>
      <c r="I35" s="15">
        <v>57000</v>
      </c>
      <c r="J35" s="20">
        <v>46564.36</v>
      </c>
    </row>
    <row r="36" spans="1:10" ht="45" customHeight="1">
      <c r="A36" s="10" t="s">
        <v>34</v>
      </c>
      <c r="B36" s="170" t="s">
        <v>338</v>
      </c>
      <c r="C36" s="170"/>
      <c r="D36" s="10" t="s">
        <v>84</v>
      </c>
      <c r="E36" s="87" t="s">
        <v>347</v>
      </c>
      <c r="F36" s="10" t="s">
        <v>52</v>
      </c>
      <c r="G36" s="10" t="s">
        <v>313</v>
      </c>
      <c r="H36" s="15">
        <v>14000</v>
      </c>
      <c r="I36" s="15">
        <v>14000</v>
      </c>
      <c r="J36" s="20">
        <v>11207.19</v>
      </c>
    </row>
    <row r="37" spans="1:10" ht="45" customHeight="1">
      <c r="A37" s="10" t="s">
        <v>34</v>
      </c>
      <c r="B37" s="170" t="s">
        <v>338</v>
      </c>
      <c r="C37" s="170"/>
      <c r="D37" s="10" t="s">
        <v>84</v>
      </c>
      <c r="E37" s="87" t="s">
        <v>347</v>
      </c>
      <c r="F37" s="10">
        <v>200105</v>
      </c>
      <c r="G37" s="10" t="s">
        <v>314</v>
      </c>
      <c r="H37" s="15">
        <v>9000</v>
      </c>
      <c r="I37" s="15">
        <v>9000</v>
      </c>
      <c r="J37" s="20">
        <v>4500</v>
      </c>
    </row>
    <row r="38" spans="1:10" ht="45" customHeight="1">
      <c r="A38" s="10" t="s">
        <v>34</v>
      </c>
      <c r="B38" s="170" t="s">
        <v>338</v>
      </c>
      <c r="C38" s="170"/>
      <c r="D38" s="10" t="s">
        <v>84</v>
      </c>
      <c r="E38" s="87" t="s">
        <v>347</v>
      </c>
      <c r="F38" s="10">
        <v>200106</v>
      </c>
      <c r="G38" s="10" t="s">
        <v>56</v>
      </c>
      <c r="H38" s="15">
        <v>3000</v>
      </c>
      <c r="I38" s="15">
        <v>3000</v>
      </c>
      <c r="J38" s="20">
        <v>0</v>
      </c>
    </row>
    <row r="39" spans="1:10" ht="45" customHeight="1">
      <c r="A39" s="10" t="s">
        <v>34</v>
      </c>
      <c r="B39" s="170" t="s">
        <v>338</v>
      </c>
      <c r="C39" s="170"/>
      <c r="D39" s="10" t="s">
        <v>84</v>
      </c>
      <c r="E39" s="87" t="s">
        <v>347</v>
      </c>
      <c r="F39" s="10" t="s">
        <v>59</v>
      </c>
      <c r="G39" s="10" t="s">
        <v>60</v>
      </c>
      <c r="H39" s="15">
        <v>21500</v>
      </c>
      <c r="I39" s="15">
        <v>13500</v>
      </c>
      <c r="J39" s="20">
        <v>11133.83</v>
      </c>
    </row>
    <row r="40" spans="1:10" ht="45" customHeight="1">
      <c r="A40" s="10" t="s">
        <v>34</v>
      </c>
      <c r="B40" s="170" t="s">
        <v>338</v>
      </c>
      <c r="C40" s="170"/>
      <c r="D40" s="10" t="s">
        <v>84</v>
      </c>
      <c r="E40" s="87" t="s">
        <v>347</v>
      </c>
      <c r="F40" s="10" t="s">
        <v>61</v>
      </c>
      <c r="G40" s="10" t="s">
        <v>62</v>
      </c>
      <c r="H40" s="15">
        <v>16500</v>
      </c>
      <c r="I40" s="15">
        <v>12500</v>
      </c>
      <c r="J40" s="20">
        <v>10800.21</v>
      </c>
    </row>
    <row r="41" spans="1:10" ht="45" customHeight="1">
      <c r="A41" s="10" t="s">
        <v>34</v>
      </c>
      <c r="B41" s="170" t="s">
        <v>338</v>
      </c>
      <c r="C41" s="170"/>
      <c r="D41" s="10" t="s">
        <v>84</v>
      </c>
      <c r="E41" s="87" t="s">
        <v>347</v>
      </c>
      <c r="F41" s="10" t="s">
        <v>63</v>
      </c>
      <c r="G41" s="10" t="s">
        <v>64</v>
      </c>
      <c r="H41" s="15">
        <v>14500</v>
      </c>
      <c r="I41" s="15">
        <v>10000</v>
      </c>
      <c r="J41" s="20">
        <v>7757.49</v>
      </c>
    </row>
    <row r="42" spans="1:10" ht="45" customHeight="1">
      <c r="A42" s="10" t="s">
        <v>34</v>
      </c>
      <c r="B42" s="170" t="s">
        <v>338</v>
      </c>
      <c r="C42" s="170"/>
      <c r="D42" s="10" t="s">
        <v>84</v>
      </c>
      <c r="E42" s="87" t="s">
        <v>347</v>
      </c>
      <c r="F42" s="10">
        <v>200200</v>
      </c>
      <c r="G42" s="10" t="s">
        <v>318</v>
      </c>
      <c r="H42" s="15">
        <v>3000</v>
      </c>
      <c r="I42" s="15">
        <v>3000</v>
      </c>
      <c r="J42" s="20">
        <v>2996.59</v>
      </c>
    </row>
    <row r="43" spans="1:10" ht="45" customHeight="1">
      <c r="A43" s="10" t="s">
        <v>34</v>
      </c>
      <c r="B43" s="170" t="s">
        <v>338</v>
      </c>
      <c r="C43" s="170"/>
      <c r="D43" s="10" t="s">
        <v>84</v>
      </c>
      <c r="E43" s="87" t="s">
        <v>347</v>
      </c>
      <c r="F43" s="10">
        <v>200530</v>
      </c>
      <c r="G43" s="10" t="s">
        <v>66</v>
      </c>
      <c r="H43" s="15">
        <v>4000</v>
      </c>
      <c r="I43" s="15">
        <v>4000</v>
      </c>
      <c r="J43" s="20">
        <v>550.01</v>
      </c>
    </row>
    <row r="44" spans="1:10" ht="45" customHeight="1">
      <c r="A44" s="10" t="s">
        <v>34</v>
      </c>
      <c r="B44" s="170" t="s">
        <v>338</v>
      </c>
      <c r="C44" s="170"/>
      <c r="D44" s="10" t="s">
        <v>84</v>
      </c>
      <c r="E44" s="87" t="s">
        <v>347</v>
      </c>
      <c r="F44" s="10">
        <v>200601</v>
      </c>
      <c r="G44" s="10" t="s">
        <v>353</v>
      </c>
      <c r="H44" s="15">
        <v>14500</v>
      </c>
      <c r="I44" s="15">
        <v>12000</v>
      </c>
      <c r="J44" s="20">
        <v>0</v>
      </c>
    </row>
    <row r="45" spans="1:10" ht="45" customHeight="1">
      <c r="A45" s="10" t="s">
        <v>34</v>
      </c>
      <c r="B45" s="170" t="s">
        <v>338</v>
      </c>
      <c r="C45" s="170"/>
      <c r="D45" s="10" t="s">
        <v>84</v>
      </c>
      <c r="E45" s="87" t="s">
        <v>347</v>
      </c>
      <c r="F45" s="10">
        <v>201100</v>
      </c>
      <c r="G45" s="10" t="s">
        <v>354</v>
      </c>
      <c r="H45" s="15">
        <v>500</v>
      </c>
      <c r="I45" s="15">
        <v>500</v>
      </c>
      <c r="J45" s="20">
        <v>81.459999999999994</v>
      </c>
    </row>
    <row r="46" spans="1:10" ht="45" customHeight="1">
      <c r="A46" s="10" t="s">
        <v>34</v>
      </c>
      <c r="B46" s="170" t="s">
        <v>338</v>
      </c>
      <c r="C46" s="170"/>
      <c r="D46" s="10" t="s">
        <v>84</v>
      </c>
      <c r="E46" s="87" t="s">
        <v>347</v>
      </c>
      <c r="F46" s="10">
        <v>201200</v>
      </c>
      <c r="G46" s="10" t="s">
        <v>325</v>
      </c>
      <c r="H46" s="15">
        <v>0</v>
      </c>
      <c r="I46" s="15">
        <v>0</v>
      </c>
      <c r="J46" s="20">
        <v>0</v>
      </c>
    </row>
    <row r="47" spans="1:10" ht="45" customHeight="1">
      <c r="A47" s="10" t="s">
        <v>34</v>
      </c>
      <c r="B47" s="170" t="s">
        <v>338</v>
      </c>
      <c r="C47" s="170"/>
      <c r="D47" s="10" t="s">
        <v>84</v>
      </c>
      <c r="E47" s="87" t="s">
        <v>347</v>
      </c>
      <c r="F47" s="10">
        <v>201300</v>
      </c>
      <c r="G47" s="10" t="s">
        <v>355</v>
      </c>
      <c r="H47" s="15">
        <v>10500</v>
      </c>
      <c r="I47" s="15">
        <v>10500</v>
      </c>
      <c r="J47" s="20">
        <v>0</v>
      </c>
    </row>
    <row r="48" spans="1:10" ht="45" customHeight="1">
      <c r="A48" s="10" t="s">
        <v>34</v>
      </c>
      <c r="B48" s="170" t="s">
        <v>338</v>
      </c>
      <c r="C48" s="170"/>
      <c r="D48" s="10" t="s">
        <v>84</v>
      </c>
      <c r="E48" s="87" t="s">
        <v>347</v>
      </c>
      <c r="F48" s="10">
        <v>201400</v>
      </c>
      <c r="G48" s="10" t="s">
        <v>327</v>
      </c>
      <c r="H48" s="15">
        <v>6000</v>
      </c>
      <c r="I48" s="15">
        <v>1000</v>
      </c>
      <c r="J48" s="20">
        <v>217</v>
      </c>
    </row>
    <row r="49" spans="1:10" ht="45" customHeight="1">
      <c r="A49" s="10" t="s">
        <v>34</v>
      </c>
      <c r="B49" s="170" t="s">
        <v>338</v>
      </c>
      <c r="C49" s="170"/>
      <c r="D49" s="10" t="s">
        <v>84</v>
      </c>
      <c r="E49" s="87" t="s">
        <v>347</v>
      </c>
      <c r="F49" s="10" t="s">
        <v>200</v>
      </c>
      <c r="G49" s="10" t="s">
        <v>330</v>
      </c>
      <c r="H49" s="15">
        <v>8000</v>
      </c>
      <c r="I49" s="15">
        <v>5000</v>
      </c>
      <c r="J49" s="20">
        <v>3796</v>
      </c>
    </row>
    <row r="50" spans="1:10" ht="45" customHeight="1">
      <c r="A50" s="10" t="s">
        <v>34</v>
      </c>
      <c r="B50" s="170" t="s">
        <v>338</v>
      </c>
      <c r="C50" s="170"/>
      <c r="D50" s="10" t="s">
        <v>84</v>
      </c>
      <c r="E50" s="87" t="s">
        <v>347</v>
      </c>
      <c r="F50" s="10" t="s">
        <v>76</v>
      </c>
      <c r="G50" s="10" t="s">
        <v>356</v>
      </c>
      <c r="H50" s="15">
        <v>17000</v>
      </c>
      <c r="I50" s="15">
        <v>17000</v>
      </c>
      <c r="J50" s="20">
        <v>9890.2199999999993</v>
      </c>
    </row>
    <row r="51" spans="1:10" ht="60">
      <c r="A51" s="10" t="s">
        <v>34</v>
      </c>
      <c r="B51" s="170" t="s">
        <v>338</v>
      </c>
      <c r="C51" s="170"/>
      <c r="D51" s="10" t="s">
        <v>84</v>
      </c>
      <c r="E51" s="87" t="s">
        <v>347</v>
      </c>
      <c r="F51" s="10" t="s">
        <v>82</v>
      </c>
      <c r="G51" s="10" t="s">
        <v>357</v>
      </c>
      <c r="H51" s="15">
        <v>-7000</v>
      </c>
      <c r="I51" s="15">
        <v>-7000</v>
      </c>
      <c r="J51" s="20">
        <v>-23590.92</v>
      </c>
    </row>
    <row r="52" spans="1:10">
      <c r="A52" s="127" t="s">
        <v>209</v>
      </c>
      <c r="B52" s="127"/>
      <c r="C52" s="127"/>
      <c r="D52" s="127"/>
      <c r="E52" s="127"/>
      <c r="F52" s="127"/>
      <c r="G52" s="127"/>
      <c r="H52" s="15">
        <f>SUM(H26:H51)</f>
        <v>4512750</v>
      </c>
      <c r="I52" s="15">
        <f>SUM(I26:I51)</f>
        <v>3422500</v>
      </c>
      <c r="J52" s="15">
        <f>SUM(J26:J51)</f>
        <v>3195966.65</v>
      </c>
    </row>
    <row r="53" spans="1:10" ht="28.5" customHeight="1">
      <c r="A53" s="10" t="s">
        <v>268</v>
      </c>
      <c r="B53" s="170" t="s">
        <v>338</v>
      </c>
      <c r="C53" s="170"/>
      <c r="D53" s="10">
        <v>610500</v>
      </c>
      <c r="E53" s="39" t="s">
        <v>378</v>
      </c>
      <c r="F53" s="10">
        <v>100101</v>
      </c>
      <c r="G53" s="39" t="s">
        <v>358</v>
      </c>
      <c r="H53" s="15">
        <v>1942000</v>
      </c>
      <c r="I53" s="15">
        <v>1478000</v>
      </c>
      <c r="J53" s="15">
        <v>1385079</v>
      </c>
    </row>
    <row r="54" spans="1:10" ht="29.25" customHeight="1">
      <c r="A54" s="86" t="s">
        <v>268</v>
      </c>
      <c r="B54" s="170" t="s">
        <v>338</v>
      </c>
      <c r="C54" s="170"/>
      <c r="D54" s="76">
        <v>610500</v>
      </c>
      <c r="E54" s="39" t="s">
        <v>378</v>
      </c>
      <c r="F54" s="10">
        <v>100105</v>
      </c>
      <c r="G54" s="39" t="s">
        <v>304</v>
      </c>
      <c r="H54" s="15">
        <v>105000</v>
      </c>
      <c r="I54" s="15">
        <v>90000</v>
      </c>
      <c r="J54" s="15">
        <v>50790</v>
      </c>
    </row>
    <row r="55" spans="1:10" ht="27" customHeight="1">
      <c r="A55" s="86" t="s">
        <v>268</v>
      </c>
      <c r="B55" s="170" t="s">
        <v>338</v>
      </c>
      <c r="C55" s="170"/>
      <c r="D55" s="76">
        <v>610500</v>
      </c>
      <c r="E55" s="39" t="s">
        <v>378</v>
      </c>
      <c r="F55" s="10">
        <v>100113</v>
      </c>
      <c r="G55" s="39" t="s">
        <v>40</v>
      </c>
      <c r="H55" s="15">
        <v>5000</v>
      </c>
      <c r="I55" s="15">
        <v>5000</v>
      </c>
      <c r="J55" s="15">
        <v>1652</v>
      </c>
    </row>
    <row r="56" spans="1:10" ht="27" customHeight="1">
      <c r="A56" s="86" t="s">
        <v>268</v>
      </c>
      <c r="B56" s="170" t="s">
        <v>338</v>
      </c>
      <c r="C56" s="170"/>
      <c r="D56" s="76">
        <v>610500</v>
      </c>
      <c r="E56" s="39" t="s">
        <v>378</v>
      </c>
      <c r="F56" s="10">
        <v>100117</v>
      </c>
      <c r="G56" s="39" t="s">
        <v>131</v>
      </c>
      <c r="H56" s="15">
        <v>81000</v>
      </c>
      <c r="I56" s="15">
        <v>69000</v>
      </c>
      <c r="J56" s="15">
        <v>54146</v>
      </c>
    </row>
    <row r="57" spans="1:10" ht="28.5" customHeight="1">
      <c r="A57" s="86" t="s">
        <v>268</v>
      </c>
      <c r="B57" s="170" t="s">
        <v>338</v>
      </c>
      <c r="C57" s="170"/>
      <c r="D57" s="76">
        <v>610500</v>
      </c>
      <c r="E57" s="39" t="s">
        <v>378</v>
      </c>
      <c r="F57" s="10">
        <v>100130</v>
      </c>
      <c r="G57" s="39" t="s">
        <v>42</v>
      </c>
      <c r="H57" s="15">
        <v>5000</v>
      </c>
      <c r="I57" s="15">
        <v>5000</v>
      </c>
      <c r="J57" s="15">
        <v>0</v>
      </c>
    </row>
    <row r="58" spans="1:10" ht="27.75" customHeight="1">
      <c r="A58" s="86" t="s">
        <v>268</v>
      </c>
      <c r="B58" s="170" t="s">
        <v>338</v>
      </c>
      <c r="C58" s="170"/>
      <c r="D58" s="76">
        <v>610500</v>
      </c>
      <c r="E58" s="39" t="s">
        <v>378</v>
      </c>
      <c r="F58" s="10">
        <v>100202</v>
      </c>
      <c r="G58" s="39" t="s">
        <v>374</v>
      </c>
      <c r="H58" s="15">
        <v>98000</v>
      </c>
      <c r="I58" s="15">
        <v>90000</v>
      </c>
      <c r="J58" s="15">
        <v>39125</v>
      </c>
    </row>
    <row r="59" spans="1:10" ht="28.5" customHeight="1">
      <c r="A59" s="86" t="s">
        <v>268</v>
      </c>
      <c r="B59" s="170" t="s">
        <v>338</v>
      </c>
      <c r="C59" s="170"/>
      <c r="D59" s="76">
        <v>610500</v>
      </c>
      <c r="E59" s="39" t="s">
        <v>378</v>
      </c>
      <c r="F59" s="10">
        <v>100206</v>
      </c>
      <c r="G59" s="39" t="s">
        <v>308</v>
      </c>
      <c r="H59" s="15">
        <v>17000</v>
      </c>
      <c r="I59" s="15">
        <v>17000</v>
      </c>
      <c r="J59" s="15">
        <v>1600</v>
      </c>
    </row>
    <row r="60" spans="1:10" ht="31.5" customHeight="1">
      <c r="A60" s="86" t="s">
        <v>268</v>
      </c>
      <c r="B60" s="170" t="s">
        <v>338</v>
      </c>
      <c r="C60" s="170"/>
      <c r="D60" s="76">
        <v>610500</v>
      </c>
      <c r="E60" s="39" t="s">
        <v>378</v>
      </c>
      <c r="F60" s="10">
        <v>100307</v>
      </c>
      <c r="G60" s="39" t="s">
        <v>367</v>
      </c>
      <c r="H60" s="15">
        <v>51000</v>
      </c>
      <c r="I60" s="15">
        <v>42000</v>
      </c>
      <c r="J60" s="15">
        <v>33522</v>
      </c>
    </row>
    <row r="61" spans="1:10" ht="28.5" customHeight="1">
      <c r="A61" s="86" t="s">
        <v>268</v>
      </c>
      <c r="B61" s="170" t="s">
        <v>338</v>
      </c>
      <c r="C61" s="170"/>
      <c r="D61" s="76">
        <v>610500</v>
      </c>
      <c r="E61" s="39" t="s">
        <v>378</v>
      </c>
      <c r="F61" s="10">
        <v>200101</v>
      </c>
      <c r="G61" s="39" t="s">
        <v>48</v>
      </c>
      <c r="H61" s="15">
        <v>2000</v>
      </c>
      <c r="I61" s="15">
        <v>2000</v>
      </c>
      <c r="J61" s="15">
        <v>1584.54</v>
      </c>
    </row>
    <row r="62" spans="1:10" ht="29.25" customHeight="1">
      <c r="A62" s="86" t="s">
        <v>268</v>
      </c>
      <c r="B62" s="170" t="s">
        <v>338</v>
      </c>
      <c r="C62" s="170"/>
      <c r="D62" s="76">
        <v>610500</v>
      </c>
      <c r="E62" s="39" t="s">
        <v>378</v>
      </c>
      <c r="F62" s="10">
        <v>200102</v>
      </c>
      <c r="G62" s="39" t="s">
        <v>360</v>
      </c>
      <c r="H62" s="15">
        <v>1000</v>
      </c>
      <c r="I62" s="15">
        <v>1000</v>
      </c>
      <c r="J62" s="15">
        <v>747.81</v>
      </c>
    </row>
    <row r="63" spans="1:10" ht="32.25" customHeight="1">
      <c r="A63" s="86" t="s">
        <v>268</v>
      </c>
      <c r="B63" s="170" t="s">
        <v>338</v>
      </c>
      <c r="C63" s="170"/>
      <c r="D63" s="76">
        <v>610500</v>
      </c>
      <c r="E63" s="39" t="s">
        <v>378</v>
      </c>
      <c r="F63" s="10">
        <v>200103</v>
      </c>
      <c r="G63" s="39" t="s">
        <v>375</v>
      </c>
      <c r="H63" s="15">
        <v>82000</v>
      </c>
      <c r="I63" s="15">
        <v>70000</v>
      </c>
      <c r="J63" s="15">
        <v>26051.84</v>
      </c>
    </row>
    <row r="64" spans="1:10" ht="30" customHeight="1">
      <c r="A64" s="86" t="s">
        <v>268</v>
      </c>
      <c r="B64" s="170" t="s">
        <v>338</v>
      </c>
      <c r="C64" s="170"/>
      <c r="D64" s="76">
        <v>610500</v>
      </c>
      <c r="E64" s="39" t="s">
        <v>378</v>
      </c>
      <c r="F64" s="10">
        <v>200104</v>
      </c>
      <c r="G64" s="39" t="s">
        <v>313</v>
      </c>
      <c r="H64" s="15">
        <v>18000</v>
      </c>
      <c r="I64" s="15">
        <v>18000</v>
      </c>
      <c r="J64" s="15">
        <v>7428.93</v>
      </c>
    </row>
    <row r="65" spans="1:10" ht="33" customHeight="1">
      <c r="A65" s="86" t="s">
        <v>268</v>
      </c>
      <c r="B65" s="170" t="s">
        <v>338</v>
      </c>
      <c r="C65" s="170"/>
      <c r="D65" s="76">
        <v>610500</v>
      </c>
      <c r="E65" s="39" t="s">
        <v>378</v>
      </c>
      <c r="F65" s="10">
        <v>200105</v>
      </c>
      <c r="G65" s="39" t="s">
        <v>376</v>
      </c>
      <c r="H65" s="15">
        <v>44000</v>
      </c>
      <c r="I65" s="15">
        <v>40000</v>
      </c>
      <c r="J65" s="15">
        <v>0</v>
      </c>
    </row>
    <row r="66" spans="1:10" ht="30" customHeight="1">
      <c r="A66" s="86" t="s">
        <v>268</v>
      </c>
      <c r="B66" s="170" t="s">
        <v>338</v>
      </c>
      <c r="C66" s="170"/>
      <c r="D66" s="76">
        <v>610500</v>
      </c>
      <c r="E66" s="39" t="s">
        <v>378</v>
      </c>
      <c r="F66" s="10">
        <v>200106</v>
      </c>
      <c r="G66" s="39" t="s">
        <v>56</v>
      </c>
      <c r="H66" s="15">
        <v>5000</v>
      </c>
      <c r="I66" s="15">
        <v>5000</v>
      </c>
      <c r="J66" s="15">
        <v>0</v>
      </c>
    </row>
    <row r="67" spans="1:10" ht="35.25" customHeight="1">
      <c r="A67" s="86" t="s">
        <v>268</v>
      </c>
      <c r="B67" s="170" t="s">
        <v>338</v>
      </c>
      <c r="C67" s="170"/>
      <c r="D67" s="76">
        <v>610500</v>
      </c>
      <c r="E67" s="39" t="s">
        <v>378</v>
      </c>
      <c r="F67" s="10">
        <v>200108</v>
      </c>
      <c r="G67" s="39" t="s">
        <v>315</v>
      </c>
      <c r="H67" s="15">
        <v>15000</v>
      </c>
      <c r="I67" s="15">
        <v>15000</v>
      </c>
      <c r="J67" s="15">
        <v>11007.04</v>
      </c>
    </row>
    <row r="68" spans="1:10" ht="29.25" customHeight="1">
      <c r="A68" s="86" t="s">
        <v>268</v>
      </c>
      <c r="B68" s="170" t="s">
        <v>338</v>
      </c>
      <c r="C68" s="170"/>
      <c r="D68" s="76">
        <v>610500</v>
      </c>
      <c r="E68" s="39" t="s">
        <v>378</v>
      </c>
      <c r="F68" s="10">
        <v>200109</v>
      </c>
      <c r="G68" s="39" t="s">
        <v>316</v>
      </c>
      <c r="H68" s="15">
        <v>190000</v>
      </c>
      <c r="I68" s="15">
        <v>188400</v>
      </c>
      <c r="J68" s="15">
        <v>96831.29</v>
      </c>
    </row>
    <row r="69" spans="1:10" ht="31.5" customHeight="1">
      <c r="A69" s="86" t="s">
        <v>268</v>
      </c>
      <c r="B69" s="170" t="s">
        <v>338</v>
      </c>
      <c r="C69" s="170"/>
      <c r="D69" s="76">
        <v>610500</v>
      </c>
      <c r="E69" s="39" t="s">
        <v>378</v>
      </c>
      <c r="F69" s="10">
        <v>200130</v>
      </c>
      <c r="G69" s="39" t="s">
        <v>364</v>
      </c>
      <c r="H69" s="15">
        <v>112000</v>
      </c>
      <c r="I69" s="15">
        <v>100000</v>
      </c>
      <c r="J69" s="15">
        <v>58904.56</v>
      </c>
    </row>
    <row r="70" spans="1:10" ht="30.75" customHeight="1">
      <c r="A70" s="86" t="s">
        <v>268</v>
      </c>
      <c r="B70" s="170" t="s">
        <v>338</v>
      </c>
      <c r="C70" s="170"/>
      <c r="D70" s="76">
        <v>610500</v>
      </c>
      <c r="E70" s="39" t="s">
        <v>378</v>
      </c>
      <c r="F70" s="10">
        <v>200200</v>
      </c>
      <c r="G70" s="39" t="s">
        <v>318</v>
      </c>
      <c r="H70" s="15">
        <v>8000</v>
      </c>
      <c r="I70" s="15">
        <v>8000</v>
      </c>
      <c r="J70" s="15">
        <v>0</v>
      </c>
    </row>
    <row r="71" spans="1:10" ht="30.75" customHeight="1">
      <c r="A71" s="86" t="s">
        <v>268</v>
      </c>
      <c r="B71" s="170" t="s">
        <v>338</v>
      </c>
      <c r="C71" s="170"/>
      <c r="D71" s="76">
        <v>610500</v>
      </c>
      <c r="E71" s="39" t="s">
        <v>378</v>
      </c>
      <c r="F71" s="10">
        <v>200302</v>
      </c>
      <c r="G71" s="39" t="s">
        <v>373</v>
      </c>
      <c r="H71" s="15">
        <v>8000</v>
      </c>
      <c r="I71" s="15">
        <v>8000</v>
      </c>
      <c r="J71" s="15">
        <v>5530.51</v>
      </c>
    </row>
    <row r="72" spans="1:10" ht="30" customHeight="1">
      <c r="A72" s="86" t="s">
        <v>268</v>
      </c>
      <c r="B72" s="170" t="s">
        <v>338</v>
      </c>
      <c r="C72" s="170"/>
      <c r="D72" s="76">
        <v>610500</v>
      </c>
      <c r="E72" s="39" t="s">
        <v>378</v>
      </c>
      <c r="F72" s="10">
        <v>200401</v>
      </c>
      <c r="G72" s="39" t="s">
        <v>211</v>
      </c>
      <c r="H72" s="15">
        <v>10000</v>
      </c>
      <c r="I72" s="15">
        <v>10000</v>
      </c>
      <c r="J72" s="15">
        <v>6063.08</v>
      </c>
    </row>
    <row r="73" spans="1:10" ht="31.5" customHeight="1">
      <c r="A73" s="86" t="s">
        <v>268</v>
      </c>
      <c r="B73" s="170" t="s">
        <v>338</v>
      </c>
      <c r="C73" s="170"/>
      <c r="D73" s="76">
        <v>610500</v>
      </c>
      <c r="E73" s="39" t="s">
        <v>378</v>
      </c>
      <c r="F73" s="10">
        <v>200501</v>
      </c>
      <c r="G73" s="39" t="s">
        <v>377</v>
      </c>
      <c r="H73" s="15">
        <v>45000</v>
      </c>
      <c r="I73" s="15">
        <v>45000</v>
      </c>
      <c r="J73" s="15">
        <v>31705.7</v>
      </c>
    </row>
    <row r="74" spans="1:10" ht="31.5" customHeight="1">
      <c r="A74" s="86" t="s">
        <v>268</v>
      </c>
      <c r="B74" s="170" t="s">
        <v>338</v>
      </c>
      <c r="C74" s="170"/>
      <c r="D74" s="76">
        <v>610500</v>
      </c>
      <c r="E74" s="39" t="s">
        <v>378</v>
      </c>
      <c r="F74" s="10">
        <v>200530</v>
      </c>
      <c r="G74" s="39" t="s">
        <v>66</v>
      </c>
      <c r="H74" s="15">
        <v>53000</v>
      </c>
      <c r="I74" s="15">
        <v>50000</v>
      </c>
      <c r="J74" s="15">
        <v>9532.9599999999991</v>
      </c>
    </row>
    <row r="75" spans="1:10" ht="30.75" customHeight="1">
      <c r="A75" s="86" t="s">
        <v>268</v>
      </c>
      <c r="B75" s="170" t="s">
        <v>338</v>
      </c>
      <c r="C75" s="170"/>
      <c r="D75" s="76">
        <v>610500</v>
      </c>
      <c r="E75" s="39" t="s">
        <v>378</v>
      </c>
      <c r="F75" s="10">
        <v>200601</v>
      </c>
      <c r="G75" s="39" t="s">
        <v>353</v>
      </c>
      <c r="H75" s="15">
        <v>2000</v>
      </c>
      <c r="I75" s="15">
        <v>2000</v>
      </c>
      <c r="J75" s="15">
        <v>1060</v>
      </c>
    </row>
    <row r="76" spans="1:10" ht="31.5" customHeight="1">
      <c r="A76" s="86" t="s">
        <v>268</v>
      </c>
      <c r="B76" s="170" t="s">
        <v>338</v>
      </c>
      <c r="C76" s="170"/>
      <c r="D76" s="76">
        <v>610500</v>
      </c>
      <c r="E76" s="39" t="s">
        <v>378</v>
      </c>
      <c r="F76" s="10">
        <v>201100</v>
      </c>
      <c r="G76" s="39" t="s">
        <v>363</v>
      </c>
      <c r="H76" s="15">
        <v>2000</v>
      </c>
      <c r="I76" s="15">
        <v>2000</v>
      </c>
      <c r="J76" s="15">
        <v>0</v>
      </c>
    </row>
    <row r="77" spans="1:10" ht="31.5" customHeight="1">
      <c r="A77" s="86" t="s">
        <v>268</v>
      </c>
      <c r="B77" s="170" t="s">
        <v>338</v>
      </c>
      <c r="C77" s="170"/>
      <c r="D77" s="76">
        <v>610500</v>
      </c>
      <c r="E77" s="39" t="s">
        <v>378</v>
      </c>
      <c r="F77" s="10">
        <v>201300</v>
      </c>
      <c r="G77" s="39" t="s">
        <v>326</v>
      </c>
      <c r="H77" s="15">
        <v>48000</v>
      </c>
      <c r="I77" s="15">
        <v>48000</v>
      </c>
      <c r="J77" s="15">
        <v>3890</v>
      </c>
    </row>
    <row r="78" spans="1:10" ht="33" customHeight="1">
      <c r="A78" s="86" t="s">
        <v>268</v>
      </c>
      <c r="B78" s="170" t="s">
        <v>338</v>
      </c>
      <c r="C78" s="170"/>
      <c r="D78" s="76">
        <v>610500</v>
      </c>
      <c r="E78" s="39" t="s">
        <v>378</v>
      </c>
      <c r="F78" s="10">
        <v>201400</v>
      </c>
      <c r="G78" s="39" t="s">
        <v>327</v>
      </c>
      <c r="H78" s="15">
        <v>5000</v>
      </c>
      <c r="I78" s="15">
        <v>5000</v>
      </c>
      <c r="J78" s="15">
        <v>2405</v>
      </c>
    </row>
    <row r="79" spans="1:10" ht="33" customHeight="1">
      <c r="A79" s="103" t="s">
        <v>268</v>
      </c>
      <c r="B79" s="170" t="s">
        <v>338</v>
      </c>
      <c r="C79" s="170"/>
      <c r="D79" s="103">
        <v>610500</v>
      </c>
      <c r="E79" s="39" t="s">
        <v>378</v>
      </c>
      <c r="F79" s="103">
        <v>203030</v>
      </c>
      <c r="G79" s="39" t="s">
        <v>356</v>
      </c>
      <c r="H79" s="15">
        <v>15000</v>
      </c>
      <c r="I79" s="15">
        <v>15000</v>
      </c>
      <c r="J79" s="15">
        <v>2000</v>
      </c>
    </row>
    <row r="80" spans="1:10" ht="59.25" customHeight="1">
      <c r="A80" s="86" t="s">
        <v>268</v>
      </c>
      <c r="B80" s="170" t="s">
        <v>338</v>
      </c>
      <c r="C80" s="170"/>
      <c r="D80" s="103">
        <v>610500</v>
      </c>
      <c r="E80" s="39" t="s">
        <v>378</v>
      </c>
      <c r="F80" s="10">
        <v>850101</v>
      </c>
      <c r="G80" s="103" t="s">
        <v>436</v>
      </c>
      <c r="H80" s="15">
        <v>0</v>
      </c>
      <c r="I80" s="15">
        <v>0</v>
      </c>
      <c r="J80" s="15">
        <v>-10514</v>
      </c>
    </row>
    <row r="81" spans="1:13">
      <c r="A81" s="176" t="s">
        <v>239</v>
      </c>
      <c r="B81" s="177"/>
      <c r="C81" s="177"/>
      <c r="D81" s="177"/>
      <c r="E81" s="177"/>
      <c r="F81" s="177"/>
      <c r="G81" s="178"/>
      <c r="H81" s="72">
        <f>SUM(H53:H80)</f>
        <v>2969000</v>
      </c>
      <c r="I81" s="72">
        <f>SUM(I53:I80)</f>
        <v>2428400</v>
      </c>
      <c r="J81" s="72">
        <f>SUM(J53:J80)</f>
        <v>1820143.2600000002</v>
      </c>
    </row>
    <row r="82" spans="1:13" ht="30" customHeight="1">
      <c r="A82" s="86" t="s">
        <v>268</v>
      </c>
      <c r="B82" s="170" t="s">
        <v>338</v>
      </c>
      <c r="C82" s="170"/>
      <c r="D82" s="10" t="s">
        <v>119</v>
      </c>
      <c r="E82" s="10" t="s">
        <v>120</v>
      </c>
      <c r="F82" s="10" t="s">
        <v>36</v>
      </c>
      <c r="G82" s="10" t="s">
        <v>358</v>
      </c>
      <c r="H82" s="15">
        <v>7641000</v>
      </c>
      <c r="I82" s="15">
        <v>6019000</v>
      </c>
      <c r="J82" s="20">
        <v>5588385</v>
      </c>
      <c r="M82" s="58"/>
    </row>
    <row r="83" spans="1:13" ht="30" customHeight="1">
      <c r="A83" s="86" t="s">
        <v>268</v>
      </c>
      <c r="B83" s="170" t="s">
        <v>338</v>
      </c>
      <c r="C83" s="170"/>
      <c r="D83" s="10" t="s">
        <v>119</v>
      </c>
      <c r="E83" s="10" t="s">
        <v>120</v>
      </c>
      <c r="F83" s="10" t="s">
        <v>134</v>
      </c>
      <c r="G83" s="10" t="s">
        <v>304</v>
      </c>
      <c r="H83" s="15">
        <v>544000</v>
      </c>
      <c r="I83" s="15">
        <v>450000</v>
      </c>
      <c r="J83" s="20">
        <v>406446</v>
      </c>
    </row>
    <row r="84" spans="1:13" ht="30" customHeight="1">
      <c r="A84" s="86" t="s">
        <v>268</v>
      </c>
      <c r="B84" s="170" t="s">
        <v>338</v>
      </c>
      <c r="C84" s="170"/>
      <c r="D84" s="10" t="s">
        <v>119</v>
      </c>
      <c r="E84" s="10" t="s">
        <v>120</v>
      </c>
      <c r="F84" s="10">
        <v>100106</v>
      </c>
      <c r="G84" s="10" t="s">
        <v>130</v>
      </c>
      <c r="H84" s="15">
        <v>0</v>
      </c>
      <c r="I84" s="15">
        <v>0</v>
      </c>
      <c r="J84" s="20">
        <v>0</v>
      </c>
    </row>
    <row r="85" spans="1:13" ht="30" customHeight="1">
      <c r="A85" s="86" t="s">
        <v>268</v>
      </c>
      <c r="B85" s="170" t="s">
        <v>338</v>
      </c>
      <c r="C85" s="170"/>
      <c r="D85" s="10" t="s">
        <v>119</v>
      </c>
      <c r="E85" s="10" t="s">
        <v>120</v>
      </c>
      <c r="F85" s="10">
        <v>100113</v>
      </c>
      <c r="G85" s="10" t="s">
        <v>349</v>
      </c>
      <c r="H85" s="15">
        <v>5000</v>
      </c>
      <c r="I85" s="15">
        <v>4000</v>
      </c>
      <c r="J85" s="20">
        <v>576</v>
      </c>
    </row>
    <row r="86" spans="1:13" ht="30" customHeight="1">
      <c r="A86" s="86" t="s">
        <v>268</v>
      </c>
      <c r="B86" s="170" t="s">
        <v>338</v>
      </c>
      <c r="C86" s="170"/>
      <c r="D86" s="10" t="s">
        <v>119</v>
      </c>
      <c r="E86" s="10" t="s">
        <v>120</v>
      </c>
      <c r="F86" s="10">
        <v>100117</v>
      </c>
      <c r="G86" s="10" t="s">
        <v>350</v>
      </c>
      <c r="H86" s="15">
        <v>361000</v>
      </c>
      <c r="I86" s="15">
        <v>280000</v>
      </c>
      <c r="J86" s="20">
        <v>254451</v>
      </c>
    </row>
    <row r="87" spans="1:13" ht="30" customHeight="1">
      <c r="A87" s="86" t="s">
        <v>268</v>
      </c>
      <c r="B87" s="170" t="s">
        <v>338</v>
      </c>
      <c r="C87" s="170"/>
      <c r="D87" s="10" t="s">
        <v>119</v>
      </c>
      <c r="E87" s="10" t="s">
        <v>120</v>
      </c>
      <c r="F87" s="10" t="s">
        <v>41</v>
      </c>
      <c r="G87" s="10" t="s">
        <v>307</v>
      </c>
      <c r="H87" s="15">
        <v>110000</v>
      </c>
      <c r="I87" s="15">
        <v>98000</v>
      </c>
      <c r="J87" s="20">
        <v>39624</v>
      </c>
    </row>
    <row r="88" spans="1:13" ht="30" customHeight="1">
      <c r="A88" s="86" t="s">
        <v>268</v>
      </c>
      <c r="B88" s="170" t="s">
        <v>338</v>
      </c>
      <c r="C88" s="170"/>
      <c r="D88" s="10" t="s">
        <v>119</v>
      </c>
      <c r="E88" s="10" t="s">
        <v>120</v>
      </c>
      <c r="F88" s="17">
        <v>100206</v>
      </c>
      <c r="G88" s="39" t="s">
        <v>308</v>
      </c>
      <c r="H88" s="15">
        <v>37000</v>
      </c>
      <c r="I88" s="15">
        <v>37000</v>
      </c>
      <c r="J88" s="20">
        <v>35840</v>
      </c>
    </row>
    <row r="89" spans="1:13" ht="30" customHeight="1">
      <c r="A89" s="86" t="s">
        <v>268</v>
      </c>
      <c r="B89" s="170" t="s">
        <v>338</v>
      </c>
      <c r="C89" s="170"/>
      <c r="D89" s="10" t="s">
        <v>119</v>
      </c>
      <c r="E89" s="10" t="s">
        <v>120</v>
      </c>
      <c r="F89" s="10" t="s">
        <v>45</v>
      </c>
      <c r="G89" s="10" t="s">
        <v>46</v>
      </c>
      <c r="H89" s="15">
        <v>202000</v>
      </c>
      <c r="I89" s="15">
        <v>156000</v>
      </c>
      <c r="J89" s="20">
        <v>142048</v>
      </c>
    </row>
    <row r="90" spans="1:13" ht="30" customHeight="1">
      <c r="A90" s="86" t="s">
        <v>268</v>
      </c>
      <c r="B90" s="170" t="s">
        <v>338</v>
      </c>
      <c r="C90" s="170"/>
      <c r="D90" s="10" t="s">
        <v>119</v>
      </c>
      <c r="E90" s="10" t="s">
        <v>120</v>
      </c>
      <c r="F90" s="10" t="s">
        <v>47</v>
      </c>
      <c r="G90" s="10" t="s">
        <v>48</v>
      </c>
      <c r="H90" s="15">
        <v>15000</v>
      </c>
      <c r="I90" s="15">
        <v>14000</v>
      </c>
      <c r="J90" s="20">
        <v>12533.9</v>
      </c>
    </row>
    <row r="91" spans="1:13" ht="30" customHeight="1">
      <c r="A91" s="86" t="s">
        <v>268</v>
      </c>
      <c r="B91" s="170" t="s">
        <v>338</v>
      </c>
      <c r="C91" s="170"/>
      <c r="D91" s="10" t="s">
        <v>119</v>
      </c>
      <c r="E91" s="10" t="s">
        <v>120</v>
      </c>
      <c r="F91" s="10" t="s">
        <v>114</v>
      </c>
      <c r="G91" s="10" t="s">
        <v>49</v>
      </c>
      <c r="H91" s="15">
        <v>20000</v>
      </c>
      <c r="I91" s="15">
        <v>16500</v>
      </c>
      <c r="J91" s="20">
        <v>15931.99</v>
      </c>
    </row>
    <row r="92" spans="1:13" s="1" customFormat="1" ht="30" customHeight="1">
      <c r="A92" s="86" t="s">
        <v>268</v>
      </c>
      <c r="B92" s="170" t="s">
        <v>338</v>
      </c>
      <c r="C92" s="170"/>
      <c r="D92" s="10" t="s">
        <v>119</v>
      </c>
      <c r="E92" s="10" t="s">
        <v>120</v>
      </c>
      <c r="F92" s="10" t="s">
        <v>50</v>
      </c>
      <c r="G92" s="10" t="s">
        <v>51</v>
      </c>
      <c r="H92" s="11">
        <v>748663</v>
      </c>
      <c r="I92" s="11">
        <v>686163</v>
      </c>
      <c r="J92" s="20">
        <v>529100.81999999995</v>
      </c>
    </row>
    <row r="93" spans="1:13" s="2" customFormat="1" ht="27" customHeight="1">
      <c r="A93" s="86" t="s">
        <v>268</v>
      </c>
      <c r="B93" s="170" t="s">
        <v>338</v>
      </c>
      <c r="C93" s="170"/>
      <c r="D93" s="10" t="s">
        <v>119</v>
      </c>
      <c r="E93" s="10" t="s">
        <v>120</v>
      </c>
      <c r="F93" s="10" t="s">
        <v>52</v>
      </c>
      <c r="G93" s="10" t="s">
        <v>53</v>
      </c>
      <c r="H93" s="11">
        <v>79000</v>
      </c>
      <c r="I93" s="11">
        <v>72500</v>
      </c>
      <c r="J93" s="20">
        <v>62514.27</v>
      </c>
    </row>
    <row r="94" spans="1:13" s="2" customFormat="1" ht="27.75" customHeight="1">
      <c r="A94" s="86" t="s">
        <v>268</v>
      </c>
      <c r="B94" s="170" t="s">
        <v>338</v>
      </c>
      <c r="C94" s="170"/>
      <c r="D94" s="10" t="s">
        <v>119</v>
      </c>
      <c r="E94" s="10" t="s">
        <v>120</v>
      </c>
      <c r="F94" s="10" t="s">
        <v>192</v>
      </c>
      <c r="G94" s="10" t="s">
        <v>314</v>
      </c>
      <c r="H94" s="11">
        <v>4000</v>
      </c>
      <c r="I94" s="11">
        <v>4000</v>
      </c>
      <c r="J94" s="20">
        <v>4000</v>
      </c>
    </row>
    <row r="95" spans="1:13" s="2" customFormat="1" ht="27.75" customHeight="1">
      <c r="A95" s="86" t="s">
        <v>268</v>
      </c>
      <c r="B95" s="170" t="s">
        <v>338</v>
      </c>
      <c r="C95" s="170"/>
      <c r="D95" s="10" t="s">
        <v>119</v>
      </c>
      <c r="E95" s="10" t="s">
        <v>120</v>
      </c>
      <c r="F95" s="10">
        <v>200106</v>
      </c>
      <c r="G95" s="10" t="s">
        <v>56</v>
      </c>
      <c r="H95" s="11">
        <v>5000</v>
      </c>
      <c r="I95" s="11">
        <v>5000</v>
      </c>
      <c r="J95" s="20">
        <v>2325.2600000000002</v>
      </c>
    </row>
    <row r="96" spans="1:13" s="2" customFormat="1" ht="27.75" customHeight="1">
      <c r="A96" s="86" t="s">
        <v>268</v>
      </c>
      <c r="B96" s="170" t="s">
        <v>338</v>
      </c>
      <c r="C96" s="170"/>
      <c r="D96" s="10" t="s">
        <v>119</v>
      </c>
      <c r="E96" s="10" t="s">
        <v>120</v>
      </c>
      <c r="F96" s="10">
        <v>200107</v>
      </c>
      <c r="G96" s="10" t="s">
        <v>58</v>
      </c>
      <c r="H96" s="11">
        <v>10000</v>
      </c>
      <c r="I96" s="11">
        <v>10000</v>
      </c>
      <c r="J96" s="20">
        <v>0</v>
      </c>
    </row>
    <row r="97" spans="1:10" s="2" customFormat="1" ht="30" customHeight="1">
      <c r="A97" s="86" t="s">
        <v>268</v>
      </c>
      <c r="B97" s="170" t="s">
        <v>338</v>
      </c>
      <c r="C97" s="170"/>
      <c r="D97" s="10" t="s">
        <v>119</v>
      </c>
      <c r="E97" s="10" t="s">
        <v>120</v>
      </c>
      <c r="F97" s="10" t="s">
        <v>59</v>
      </c>
      <c r="G97" s="10" t="s">
        <v>315</v>
      </c>
      <c r="H97" s="11">
        <v>19000</v>
      </c>
      <c r="I97" s="11">
        <v>15500</v>
      </c>
      <c r="J97" s="20">
        <v>11947.4</v>
      </c>
    </row>
    <row r="98" spans="1:10" s="2" customFormat="1" ht="30.75" customHeight="1">
      <c r="A98" s="86" t="s">
        <v>268</v>
      </c>
      <c r="B98" s="170" t="s">
        <v>338</v>
      </c>
      <c r="C98" s="170"/>
      <c r="D98" s="10" t="s">
        <v>119</v>
      </c>
      <c r="E98" s="10" t="s">
        <v>120</v>
      </c>
      <c r="F98" s="10" t="s">
        <v>61</v>
      </c>
      <c r="G98" s="10" t="s">
        <v>316</v>
      </c>
      <c r="H98" s="11">
        <v>530000</v>
      </c>
      <c r="I98" s="11">
        <v>476000</v>
      </c>
      <c r="J98" s="20">
        <v>270652.90000000002</v>
      </c>
    </row>
    <row r="99" spans="1:10" s="2" customFormat="1" ht="26.25" customHeight="1">
      <c r="A99" s="86" t="s">
        <v>268</v>
      </c>
      <c r="B99" s="170" t="s">
        <v>338</v>
      </c>
      <c r="C99" s="170"/>
      <c r="D99" s="10" t="s">
        <v>119</v>
      </c>
      <c r="E99" s="10" t="s">
        <v>120</v>
      </c>
      <c r="F99" s="10" t="s">
        <v>63</v>
      </c>
      <c r="G99" s="10" t="s">
        <v>369</v>
      </c>
      <c r="H99" s="11">
        <v>345000</v>
      </c>
      <c r="I99" s="11">
        <v>291000</v>
      </c>
      <c r="J99" s="20">
        <v>175963.93</v>
      </c>
    </row>
    <row r="100" spans="1:10" s="2" customFormat="1" ht="30" customHeight="1">
      <c r="A100" s="86" t="s">
        <v>268</v>
      </c>
      <c r="B100" s="170" t="s">
        <v>338</v>
      </c>
      <c r="C100" s="170"/>
      <c r="D100" s="10" t="s">
        <v>119</v>
      </c>
      <c r="E100" s="10" t="s">
        <v>120</v>
      </c>
      <c r="F100" s="10">
        <v>200200</v>
      </c>
      <c r="G100" s="10" t="s">
        <v>318</v>
      </c>
      <c r="H100" s="11">
        <v>40000</v>
      </c>
      <c r="I100" s="11">
        <v>38000</v>
      </c>
      <c r="J100" s="20">
        <v>32487.45</v>
      </c>
    </row>
    <row r="101" spans="1:10" s="2" customFormat="1" ht="30" customHeight="1">
      <c r="A101" s="86" t="s">
        <v>268</v>
      </c>
      <c r="B101" s="170" t="s">
        <v>338</v>
      </c>
      <c r="C101" s="170"/>
      <c r="D101" s="10" t="s">
        <v>119</v>
      </c>
      <c r="E101" s="10" t="s">
        <v>120</v>
      </c>
      <c r="F101" s="10" t="s">
        <v>210</v>
      </c>
      <c r="G101" s="10" t="s">
        <v>373</v>
      </c>
      <c r="H101" s="11">
        <v>50000</v>
      </c>
      <c r="I101" s="11">
        <v>50000</v>
      </c>
      <c r="J101" s="20">
        <v>44960.47</v>
      </c>
    </row>
    <row r="102" spans="1:10" s="2" customFormat="1" ht="30" customHeight="1">
      <c r="A102" s="86" t="s">
        <v>268</v>
      </c>
      <c r="B102" s="170" t="s">
        <v>338</v>
      </c>
      <c r="C102" s="170"/>
      <c r="D102" s="10" t="s">
        <v>119</v>
      </c>
      <c r="E102" s="10" t="s">
        <v>120</v>
      </c>
      <c r="F102" s="10">
        <v>200401</v>
      </c>
      <c r="G102" s="10" t="s">
        <v>211</v>
      </c>
      <c r="H102" s="11">
        <v>5000</v>
      </c>
      <c r="I102" s="11">
        <v>5000</v>
      </c>
      <c r="J102" s="20">
        <v>4437.1899999999996</v>
      </c>
    </row>
    <row r="103" spans="1:10" s="2" customFormat="1" ht="30" customHeight="1">
      <c r="A103" s="86" t="s">
        <v>268</v>
      </c>
      <c r="B103" s="170" t="s">
        <v>338</v>
      </c>
      <c r="C103" s="170"/>
      <c r="D103" s="10" t="s">
        <v>119</v>
      </c>
      <c r="E103" s="10" t="s">
        <v>120</v>
      </c>
      <c r="F103" s="10">
        <v>200501</v>
      </c>
      <c r="G103" s="10" t="s">
        <v>321</v>
      </c>
      <c r="H103" s="11">
        <v>3000</v>
      </c>
      <c r="I103" s="11">
        <v>3000</v>
      </c>
      <c r="J103" s="20">
        <v>729.03</v>
      </c>
    </row>
    <row r="104" spans="1:10" s="2" customFormat="1" ht="30" customHeight="1">
      <c r="A104" s="86" t="s">
        <v>268</v>
      </c>
      <c r="B104" s="170" t="s">
        <v>338</v>
      </c>
      <c r="C104" s="170"/>
      <c r="D104" s="10" t="s">
        <v>119</v>
      </c>
      <c r="E104" s="10" t="s">
        <v>120</v>
      </c>
      <c r="F104" s="10" t="s">
        <v>65</v>
      </c>
      <c r="G104" s="10" t="s">
        <v>66</v>
      </c>
      <c r="H104" s="11">
        <v>40500</v>
      </c>
      <c r="I104" s="11">
        <v>40000</v>
      </c>
      <c r="J104" s="20">
        <v>24211.45</v>
      </c>
    </row>
    <row r="105" spans="1:10" s="2" customFormat="1" ht="30" customHeight="1">
      <c r="A105" s="86" t="s">
        <v>268</v>
      </c>
      <c r="B105" s="170" t="s">
        <v>338</v>
      </c>
      <c r="C105" s="170"/>
      <c r="D105" s="10" t="s">
        <v>119</v>
      </c>
      <c r="E105" s="10" t="s">
        <v>120</v>
      </c>
      <c r="F105" s="10" t="s">
        <v>67</v>
      </c>
      <c r="G105" s="10" t="s">
        <v>323</v>
      </c>
      <c r="H105" s="11">
        <v>9000</v>
      </c>
      <c r="I105" s="11">
        <v>8000</v>
      </c>
      <c r="J105" s="20">
        <v>3083.54</v>
      </c>
    </row>
    <row r="106" spans="1:10" s="2" customFormat="1" ht="30" customHeight="1">
      <c r="A106" s="86" t="s">
        <v>268</v>
      </c>
      <c r="B106" s="170" t="s">
        <v>338</v>
      </c>
      <c r="C106" s="170"/>
      <c r="D106" s="10" t="s">
        <v>119</v>
      </c>
      <c r="E106" s="10" t="s">
        <v>120</v>
      </c>
      <c r="F106" s="10">
        <v>200900</v>
      </c>
      <c r="G106" s="10" t="s">
        <v>115</v>
      </c>
      <c r="H106" s="11">
        <v>5000</v>
      </c>
      <c r="I106" s="11">
        <v>4000</v>
      </c>
      <c r="J106" s="20">
        <v>240</v>
      </c>
    </row>
    <row r="107" spans="1:10" s="2" customFormat="1" ht="30" customHeight="1">
      <c r="A107" s="86" t="s">
        <v>268</v>
      </c>
      <c r="B107" s="170" t="s">
        <v>338</v>
      </c>
      <c r="C107" s="170"/>
      <c r="D107" s="10" t="s">
        <v>119</v>
      </c>
      <c r="E107" s="10" t="s">
        <v>120</v>
      </c>
      <c r="F107" s="10">
        <v>201100</v>
      </c>
      <c r="G107" s="10" t="s">
        <v>363</v>
      </c>
      <c r="H107" s="11">
        <v>5000</v>
      </c>
      <c r="I107" s="11">
        <v>4500</v>
      </c>
      <c r="J107" s="20">
        <v>941.76</v>
      </c>
    </row>
    <row r="108" spans="1:10" s="2" customFormat="1" ht="30" customHeight="1">
      <c r="A108" s="86" t="s">
        <v>268</v>
      </c>
      <c r="B108" s="170" t="s">
        <v>338</v>
      </c>
      <c r="C108" s="170"/>
      <c r="D108" s="10" t="s">
        <v>119</v>
      </c>
      <c r="E108" s="10" t="s">
        <v>120</v>
      </c>
      <c r="F108" s="10">
        <v>201300</v>
      </c>
      <c r="G108" s="10" t="s">
        <v>355</v>
      </c>
      <c r="H108" s="11">
        <v>9000</v>
      </c>
      <c r="I108" s="11">
        <v>8500</v>
      </c>
      <c r="J108" s="20">
        <v>3200</v>
      </c>
    </row>
    <row r="109" spans="1:10" s="2" customFormat="1" ht="30" customHeight="1">
      <c r="A109" s="86" t="s">
        <v>268</v>
      </c>
      <c r="B109" s="170" t="s">
        <v>338</v>
      </c>
      <c r="C109" s="170"/>
      <c r="D109" s="10" t="s">
        <v>119</v>
      </c>
      <c r="E109" s="10" t="s">
        <v>120</v>
      </c>
      <c r="F109" s="10" t="s">
        <v>117</v>
      </c>
      <c r="G109" s="10" t="s">
        <v>327</v>
      </c>
      <c r="H109" s="11">
        <v>8000</v>
      </c>
      <c r="I109" s="11">
        <v>7000</v>
      </c>
      <c r="J109" s="20">
        <v>2880</v>
      </c>
    </row>
    <row r="110" spans="1:10" s="2" customFormat="1" ht="75">
      <c r="A110" s="86" t="s">
        <v>268</v>
      </c>
      <c r="B110" s="170" t="s">
        <v>338</v>
      </c>
      <c r="C110" s="170"/>
      <c r="D110" s="10" t="s">
        <v>119</v>
      </c>
      <c r="E110" s="10" t="s">
        <v>120</v>
      </c>
      <c r="F110" s="10">
        <v>202500</v>
      </c>
      <c r="G110" s="10" t="s">
        <v>328</v>
      </c>
      <c r="H110" s="11">
        <v>1500</v>
      </c>
      <c r="I110" s="11">
        <v>1500</v>
      </c>
      <c r="J110" s="20">
        <v>1500</v>
      </c>
    </row>
    <row r="111" spans="1:10" s="2" customFormat="1" ht="30" customHeight="1">
      <c r="A111" s="86" t="s">
        <v>268</v>
      </c>
      <c r="B111" s="170" t="s">
        <v>338</v>
      </c>
      <c r="C111" s="170"/>
      <c r="D111" s="10" t="s">
        <v>119</v>
      </c>
      <c r="E111" s="10" t="s">
        <v>120</v>
      </c>
      <c r="F111" s="10" t="s">
        <v>199</v>
      </c>
      <c r="G111" s="10" t="s">
        <v>329</v>
      </c>
      <c r="H111" s="11">
        <v>27000</v>
      </c>
      <c r="I111" s="11">
        <v>22000</v>
      </c>
      <c r="J111" s="20">
        <v>9139</v>
      </c>
    </row>
    <row r="112" spans="1:10" s="2" customFormat="1" ht="30" customHeight="1">
      <c r="A112" s="86" t="s">
        <v>268</v>
      </c>
      <c r="B112" s="170" t="s">
        <v>338</v>
      </c>
      <c r="C112" s="170"/>
      <c r="D112" s="10" t="s">
        <v>119</v>
      </c>
      <c r="E112" s="10" t="s">
        <v>120</v>
      </c>
      <c r="F112" s="10" t="s">
        <v>200</v>
      </c>
      <c r="G112" s="10" t="s">
        <v>330</v>
      </c>
      <c r="H112" s="11">
        <v>38000</v>
      </c>
      <c r="I112" s="11">
        <v>36500</v>
      </c>
      <c r="J112" s="20">
        <v>27898.45</v>
      </c>
    </row>
    <row r="113" spans="1:11" s="2" customFormat="1" ht="30" customHeight="1">
      <c r="A113" s="86" t="s">
        <v>268</v>
      </c>
      <c r="B113" s="170" t="s">
        <v>338</v>
      </c>
      <c r="C113" s="170"/>
      <c r="D113" s="10" t="s">
        <v>119</v>
      </c>
      <c r="E113" s="10" t="s">
        <v>120</v>
      </c>
      <c r="F113" s="10" t="s">
        <v>80</v>
      </c>
      <c r="G113" s="10" t="s">
        <v>337</v>
      </c>
      <c r="H113" s="11">
        <v>0</v>
      </c>
      <c r="I113" s="11">
        <v>0</v>
      </c>
      <c r="J113" s="20">
        <v>0</v>
      </c>
    </row>
    <row r="114" spans="1:11" s="2" customFormat="1" ht="60">
      <c r="A114" s="86" t="s">
        <v>268</v>
      </c>
      <c r="B114" s="170" t="s">
        <v>338</v>
      </c>
      <c r="C114" s="170"/>
      <c r="D114" s="10" t="s">
        <v>119</v>
      </c>
      <c r="E114" s="10" t="s">
        <v>120</v>
      </c>
      <c r="F114" s="10">
        <v>850101</v>
      </c>
      <c r="G114" s="10" t="s">
        <v>437</v>
      </c>
      <c r="H114" s="11">
        <v>-78663</v>
      </c>
      <c r="I114" s="11">
        <v>-78663</v>
      </c>
      <c r="J114" s="20">
        <v>-107081</v>
      </c>
      <c r="K114" s="21"/>
    </row>
    <row r="115" spans="1:11" s="2" customFormat="1" ht="30" customHeight="1">
      <c r="A115" s="86" t="s">
        <v>268</v>
      </c>
      <c r="B115" s="170" t="s">
        <v>338</v>
      </c>
      <c r="C115" s="170"/>
      <c r="D115" s="10" t="s">
        <v>121</v>
      </c>
      <c r="E115" s="10" t="s">
        <v>278</v>
      </c>
      <c r="F115" s="10" t="s">
        <v>36</v>
      </c>
      <c r="G115" s="10" t="s">
        <v>358</v>
      </c>
      <c r="H115" s="11">
        <v>13718000</v>
      </c>
      <c r="I115" s="11">
        <v>10303000</v>
      </c>
      <c r="J115" s="20">
        <v>10005074</v>
      </c>
    </row>
    <row r="116" spans="1:11" s="2" customFormat="1" ht="30" customHeight="1">
      <c r="A116" s="86" t="s">
        <v>268</v>
      </c>
      <c r="B116" s="170" t="s">
        <v>338</v>
      </c>
      <c r="C116" s="170"/>
      <c r="D116" s="10" t="s">
        <v>121</v>
      </c>
      <c r="E116" s="87" t="s">
        <v>278</v>
      </c>
      <c r="F116" s="10" t="s">
        <v>134</v>
      </c>
      <c r="G116" s="10" t="s">
        <v>304</v>
      </c>
      <c r="H116" s="11">
        <v>1080000</v>
      </c>
      <c r="I116" s="11">
        <v>820000</v>
      </c>
      <c r="J116" s="20">
        <v>675449</v>
      </c>
    </row>
    <row r="117" spans="1:11" s="2" customFormat="1" ht="30" customHeight="1">
      <c r="A117" s="86" t="s">
        <v>268</v>
      </c>
      <c r="B117" s="170" t="s">
        <v>338</v>
      </c>
      <c r="C117" s="170"/>
      <c r="D117" s="10" t="s">
        <v>121</v>
      </c>
      <c r="E117" s="87" t="s">
        <v>278</v>
      </c>
      <c r="F117" s="10" t="s">
        <v>38</v>
      </c>
      <c r="G117" s="10" t="s">
        <v>366</v>
      </c>
      <c r="H117" s="11">
        <v>4000</v>
      </c>
      <c r="I117" s="11">
        <v>4000</v>
      </c>
      <c r="J117" s="20">
        <v>2800</v>
      </c>
    </row>
    <row r="118" spans="1:11" s="2" customFormat="1" ht="30" customHeight="1">
      <c r="A118" s="86" t="s">
        <v>268</v>
      </c>
      <c r="B118" s="170" t="s">
        <v>338</v>
      </c>
      <c r="C118" s="170"/>
      <c r="D118" s="10" t="s">
        <v>121</v>
      </c>
      <c r="E118" s="87" t="s">
        <v>278</v>
      </c>
      <c r="F118" s="10" t="s">
        <v>39</v>
      </c>
      <c r="G118" s="10" t="s">
        <v>40</v>
      </c>
      <c r="H118" s="11">
        <v>104000</v>
      </c>
      <c r="I118" s="11">
        <v>94000</v>
      </c>
      <c r="J118" s="20">
        <v>37369</v>
      </c>
    </row>
    <row r="119" spans="1:11" s="2" customFormat="1" ht="30" customHeight="1">
      <c r="A119" s="86" t="s">
        <v>268</v>
      </c>
      <c r="B119" s="170" t="s">
        <v>338</v>
      </c>
      <c r="C119" s="170"/>
      <c r="D119" s="10" t="s">
        <v>121</v>
      </c>
      <c r="E119" s="87" t="s">
        <v>278</v>
      </c>
      <c r="F119" s="10">
        <v>100116</v>
      </c>
      <c r="G119" s="10" t="s">
        <v>372</v>
      </c>
      <c r="H119" s="11">
        <v>144000</v>
      </c>
      <c r="I119" s="11">
        <v>108000</v>
      </c>
      <c r="J119" s="20">
        <v>86600</v>
      </c>
    </row>
    <row r="120" spans="1:11" s="2" customFormat="1" ht="30" customHeight="1">
      <c r="A120" s="86" t="s">
        <v>268</v>
      </c>
      <c r="B120" s="170" t="s">
        <v>338</v>
      </c>
      <c r="C120" s="170"/>
      <c r="D120" s="10" t="s">
        <v>121</v>
      </c>
      <c r="E120" s="87" t="s">
        <v>278</v>
      </c>
      <c r="F120" s="10" t="s">
        <v>190</v>
      </c>
      <c r="G120" s="10" t="s">
        <v>306</v>
      </c>
      <c r="H120" s="11">
        <v>578000</v>
      </c>
      <c r="I120" s="11">
        <v>430000</v>
      </c>
      <c r="J120" s="20">
        <v>360875</v>
      </c>
    </row>
    <row r="121" spans="1:11" s="2" customFormat="1" ht="30" customHeight="1">
      <c r="A121" s="86" t="s">
        <v>268</v>
      </c>
      <c r="B121" s="170" t="s">
        <v>338</v>
      </c>
      <c r="C121" s="170"/>
      <c r="D121" s="10" t="s">
        <v>121</v>
      </c>
      <c r="E121" s="87" t="s">
        <v>278</v>
      </c>
      <c r="F121" s="10">
        <v>100130</v>
      </c>
      <c r="G121" s="10" t="s">
        <v>307</v>
      </c>
      <c r="H121" s="11">
        <v>3800000</v>
      </c>
      <c r="I121" s="11">
        <v>0</v>
      </c>
      <c r="J121" s="20">
        <v>0</v>
      </c>
    </row>
    <row r="122" spans="1:11" s="2" customFormat="1" ht="30" customHeight="1">
      <c r="A122" s="86" t="s">
        <v>268</v>
      </c>
      <c r="B122" s="170" t="s">
        <v>338</v>
      </c>
      <c r="C122" s="170"/>
      <c r="D122" s="10" t="s">
        <v>121</v>
      </c>
      <c r="E122" s="87" t="s">
        <v>278</v>
      </c>
      <c r="F122" s="10">
        <v>100204</v>
      </c>
      <c r="G122" s="10" t="s">
        <v>370</v>
      </c>
      <c r="H122" s="11">
        <v>5000</v>
      </c>
      <c r="I122" s="11">
        <v>5000</v>
      </c>
      <c r="J122" s="20">
        <v>0</v>
      </c>
    </row>
    <row r="123" spans="1:11" s="2" customFormat="1" ht="30" customHeight="1">
      <c r="A123" s="86" t="s">
        <v>268</v>
      </c>
      <c r="B123" s="170" t="s">
        <v>338</v>
      </c>
      <c r="C123" s="170"/>
      <c r="D123" s="10" t="s">
        <v>121</v>
      </c>
      <c r="E123" s="87" t="s">
        <v>278</v>
      </c>
      <c r="F123" s="10">
        <v>100206</v>
      </c>
      <c r="G123" s="39" t="s">
        <v>308</v>
      </c>
      <c r="H123" s="11">
        <v>123000</v>
      </c>
      <c r="I123" s="11">
        <v>123000</v>
      </c>
      <c r="J123" s="20">
        <v>73500</v>
      </c>
    </row>
    <row r="124" spans="1:11" s="2" customFormat="1" ht="30" customHeight="1">
      <c r="A124" s="86" t="s">
        <v>268</v>
      </c>
      <c r="B124" s="170" t="s">
        <v>338</v>
      </c>
      <c r="C124" s="170"/>
      <c r="D124" s="10" t="s">
        <v>121</v>
      </c>
      <c r="E124" s="87" t="s">
        <v>278</v>
      </c>
      <c r="F124" s="10" t="s">
        <v>45</v>
      </c>
      <c r="G124" s="10" t="s">
        <v>310</v>
      </c>
      <c r="H124" s="11">
        <v>549000</v>
      </c>
      <c r="I124" s="11">
        <v>281000</v>
      </c>
      <c r="J124" s="20">
        <v>246871</v>
      </c>
    </row>
    <row r="125" spans="1:11" s="2" customFormat="1" ht="30" customHeight="1">
      <c r="A125" s="86" t="s">
        <v>268</v>
      </c>
      <c r="B125" s="170" t="s">
        <v>338</v>
      </c>
      <c r="C125" s="170"/>
      <c r="D125" s="10" t="s">
        <v>121</v>
      </c>
      <c r="E125" s="87" t="s">
        <v>278</v>
      </c>
      <c r="F125" s="10">
        <v>100308</v>
      </c>
      <c r="G125" s="10" t="s">
        <v>371</v>
      </c>
      <c r="H125" s="11">
        <v>992000</v>
      </c>
      <c r="I125" s="11">
        <v>267000</v>
      </c>
      <c r="J125" s="20">
        <v>213545</v>
      </c>
    </row>
    <row r="126" spans="1:11" s="2" customFormat="1" ht="30" customHeight="1">
      <c r="A126" s="86" t="s">
        <v>268</v>
      </c>
      <c r="B126" s="170" t="s">
        <v>338</v>
      </c>
      <c r="C126" s="170"/>
      <c r="D126" s="10" t="s">
        <v>121</v>
      </c>
      <c r="E126" s="87" t="s">
        <v>278</v>
      </c>
      <c r="F126" s="10">
        <v>200101</v>
      </c>
      <c r="G126" s="10" t="s">
        <v>48</v>
      </c>
      <c r="H126" s="11">
        <v>8000</v>
      </c>
      <c r="I126" s="11">
        <v>7000</v>
      </c>
      <c r="J126" s="20">
        <v>2821.89</v>
      </c>
    </row>
    <row r="127" spans="1:11" s="2" customFormat="1" ht="30" customHeight="1">
      <c r="A127" s="86" t="s">
        <v>268</v>
      </c>
      <c r="B127" s="170" t="s">
        <v>338</v>
      </c>
      <c r="C127" s="170"/>
      <c r="D127" s="10" t="s">
        <v>121</v>
      </c>
      <c r="E127" s="87" t="s">
        <v>278</v>
      </c>
      <c r="F127" s="10">
        <v>200102</v>
      </c>
      <c r="G127" s="10" t="s">
        <v>360</v>
      </c>
      <c r="H127" s="11">
        <v>12000</v>
      </c>
      <c r="I127" s="11">
        <v>11000</v>
      </c>
      <c r="J127" s="20">
        <v>4566.92</v>
      </c>
    </row>
    <row r="128" spans="1:11" s="2" customFormat="1" ht="29.25" customHeight="1">
      <c r="A128" s="86" t="s">
        <v>268</v>
      </c>
      <c r="B128" s="170" t="s">
        <v>338</v>
      </c>
      <c r="C128" s="170"/>
      <c r="D128" s="10" t="s">
        <v>121</v>
      </c>
      <c r="E128" s="87" t="s">
        <v>278</v>
      </c>
      <c r="F128" s="10" t="s">
        <v>50</v>
      </c>
      <c r="G128" s="87" t="s">
        <v>352</v>
      </c>
      <c r="H128" s="11">
        <v>180000</v>
      </c>
      <c r="I128" s="11">
        <v>165000</v>
      </c>
      <c r="J128" s="20">
        <v>125001.65</v>
      </c>
    </row>
    <row r="129" spans="1:10" s="2" customFormat="1" ht="30" customHeight="1">
      <c r="A129" s="86" t="s">
        <v>268</v>
      </c>
      <c r="B129" s="170" t="s">
        <v>338</v>
      </c>
      <c r="C129" s="170"/>
      <c r="D129" s="10" t="s">
        <v>121</v>
      </c>
      <c r="E129" s="87" t="s">
        <v>278</v>
      </c>
      <c r="F129" s="10" t="s">
        <v>52</v>
      </c>
      <c r="G129" s="87" t="s">
        <v>313</v>
      </c>
      <c r="H129" s="11">
        <v>32000</v>
      </c>
      <c r="I129" s="11">
        <v>29000</v>
      </c>
      <c r="J129" s="20">
        <v>28376.77</v>
      </c>
    </row>
    <row r="130" spans="1:10" s="2" customFormat="1" ht="30" customHeight="1">
      <c r="A130" s="86" t="s">
        <v>268</v>
      </c>
      <c r="B130" s="170" t="s">
        <v>338</v>
      </c>
      <c r="C130" s="170"/>
      <c r="D130" s="10" t="s">
        <v>121</v>
      </c>
      <c r="E130" s="87" t="s">
        <v>278</v>
      </c>
      <c r="F130" s="10">
        <v>200105</v>
      </c>
      <c r="G130" s="10" t="s">
        <v>314</v>
      </c>
      <c r="H130" s="11">
        <v>16000</v>
      </c>
      <c r="I130" s="11">
        <v>16000</v>
      </c>
      <c r="J130" s="20">
        <v>16000</v>
      </c>
    </row>
    <row r="131" spans="1:10" s="2" customFormat="1" ht="30" customHeight="1">
      <c r="A131" s="86" t="s">
        <v>268</v>
      </c>
      <c r="B131" s="170" t="s">
        <v>338</v>
      </c>
      <c r="C131" s="170"/>
      <c r="D131" s="10" t="s">
        <v>121</v>
      </c>
      <c r="E131" s="87" t="s">
        <v>278</v>
      </c>
      <c r="F131" s="10">
        <v>200106</v>
      </c>
      <c r="G131" s="10" t="s">
        <v>56</v>
      </c>
      <c r="H131" s="11">
        <v>7000</v>
      </c>
      <c r="I131" s="11">
        <v>7000</v>
      </c>
      <c r="J131" s="20">
        <v>3574.18</v>
      </c>
    </row>
    <row r="132" spans="1:10" s="2" customFormat="1" ht="30" customHeight="1">
      <c r="A132" s="86" t="s">
        <v>268</v>
      </c>
      <c r="B132" s="170" t="s">
        <v>338</v>
      </c>
      <c r="C132" s="170"/>
      <c r="D132" s="10" t="s">
        <v>121</v>
      </c>
      <c r="E132" s="87" t="s">
        <v>278</v>
      </c>
      <c r="F132" s="10">
        <v>200107</v>
      </c>
      <c r="G132" s="10" t="s">
        <v>58</v>
      </c>
      <c r="H132" s="11">
        <v>50000</v>
      </c>
      <c r="I132" s="11">
        <v>47000</v>
      </c>
      <c r="J132" s="20">
        <v>17440</v>
      </c>
    </row>
    <row r="133" spans="1:10" s="2" customFormat="1" ht="30" customHeight="1">
      <c r="A133" s="86" t="s">
        <v>268</v>
      </c>
      <c r="B133" s="170" t="s">
        <v>338</v>
      </c>
      <c r="C133" s="170"/>
      <c r="D133" s="10" t="s">
        <v>121</v>
      </c>
      <c r="E133" s="87" t="s">
        <v>278</v>
      </c>
      <c r="F133" s="10" t="s">
        <v>59</v>
      </c>
      <c r="G133" s="87" t="s">
        <v>365</v>
      </c>
      <c r="H133" s="11">
        <v>15000</v>
      </c>
      <c r="I133" s="11">
        <v>12500</v>
      </c>
      <c r="J133" s="20">
        <v>9820.44</v>
      </c>
    </row>
    <row r="134" spans="1:10" s="2" customFormat="1" ht="30" customHeight="1">
      <c r="A134" s="86" t="s">
        <v>268</v>
      </c>
      <c r="B134" s="170" t="s">
        <v>338</v>
      </c>
      <c r="C134" s="170"/>
      <c r="D134" s="10" t="s">
        <v>121</v>
      </c>
      <c r="E134" s="87" t="s">
        <v>278</v>
      </c>
      <c r="F134" s="10" t="s">
        <v>63</v>
      </c>
      <c r="G134" s="10" t="s">
        <v>369</v>
      </c>
      <c r="H134" s="11">
        <v>681000</v>
      </c>
      <c r="I134" s="11">
        <v>536000</v>
      </c>
      <c r="J134" s="20">
        <v>380166.94</v>
      </c>
    </row>
    <row r="135" spans="1:10" s="2" customFormat="1" ht="30" customHeight="1">
      <c r="A135" s="86" t="s">
        <v>268</v>
      </c>
      <c r="B135" s="170" t="s">
        <v>338</v>
      </c>
      <c r="C135" s="170"/>
      <c r="D135" s="10" t="s">
        <v>121</v>
      </c>
      <c r="E135" s="87" t="s">
        <v>278</v>
      </c>
      <c r="F135" s="10" t="s">
        <v>102</v>
      </c>
      <c r="G135" s="10" t="s">
        <v>318</v>
      </c>
      <c r="H135" s="11">
        <v>44000</v>
      </c>
      <c r="I135" s="11">
        <v>42000</v>
      </c>
      <c r="J135" s="20">
        <v>9589.98</v>
      </c>
    </row>
    <row r="136" spans="1:10" s="2" customFormat="1" ht="30" customHeight="1">
      <c r="A136" s="86" t="s">
        <v>268</v>
      </c>
      <c r="B136" s="170" t="s">
        <v>338</v>
      </c>
      <c r="C136" s="170"/>
      <c r="D136" s="10" t="s">
        <v>121</v>
      </c>
      <c r="E136" s="87" t="s">
        <v>278</v>
      </c>
      <c r="F136" s="10" t="s">
        <v>65</v>
      </c>
      <c r="G136" s="10" t="s">
        <v>66</v>
      </c>
      <c r="H136" s="11">
        <v>171000</v>
      </c>
      <c r="I136" s="11">
        <v>161000</v>
      </c>
      <c r="J136" s="20">
        <v>118241.89</v>
      </c>
    </row>
    <row r="137" spans="1:10" s="2" customFormat="1" ht="30" customHeight="1">
      <c r="A137" s="86" t="s">
        <v>268</v>
      </c>
      <c r="B137" s="170" t="s">
        <v>338</v>
      </c>
      <c r="C137" s="170"/>
      <c r="D137" s="10" t="s">
        <v>121</v>
      </c>
      <c r="E137" s="87" t="s">
        <v>278</v>
      </c>
      <c r="F137" s="10" t="s">
        <v>67</v>
      </c>
      <c r="G137" s="10" t="s">
        <v>68</v>
      </c>
      <c r="H137" s="11">
        <v>120000</v>
      </c>
      <c r="I137" s="11">
        <v>98000</v>
      </c>
      <c r="J137" s="20">
        <v>65696.899999999994</v>
      </c>
    </row>
    <row r="138" spans="1:10" s="2" customFormat="1" ht="30" customHeight="1">
      <c r="A138" s="86" t="s">
        <v>268</v>
      </c>
      <c r="B138" s="170" t="s">
        <v>338</v>
      </c>
      <c r="C138" s="170"/>
      <c r="D138" s="10" t="s">
        <v>121</v>
      </c>
      <c r="E138" s="87" t="s">
        <v>278</v>
      </c>
      <c r="F138" s="10" t="s">
        <v>212</v>
      </c>
      <c r="G138" s="10" t="s">
        <v>69</v>
      </c>
      <c r="H138" s="11">
        <v>200000</v>
      </c>
      <c r="I138" s="11">
        <v>200000</v>
      </c>
      <c r="J138" s="20">
        <v>38785.18</v>
      </c>
    </row>
    <row r="139" spans="1:10" s="2" customFormat="1" ht="30" customHeight="1">
      <c r="A139" s="86" t="s">
        <v>268</v>
      </c>
      <c r="B139" s="170" t="s">
        <v>338</v>
      </c>
      <c r="C139" s="170"/>
      <c r="D139" s="10" t="s">
        <v>121</v>
      </c>
      <c r="E139" s="87" t="s">
        <v>278</v>
      </c>
      <c r="F139" s="10">
        <v>201300</v>
      </c>
      <c r="G139" s="10" t="s">
        <v>355</v>
      </c>
      <c r="H139" s="11">
        <v>43000</v>
      </c>
      <c r="I139" s="11">
        <v>43000</v>
      </c>
      <c r="J139" s="20">
        <v>8000</v>
      </c>
    </row>
    <row r="140" spans="1:10" s="2" customFormat="1" ht="30" customHeight="1">
      <c r="A140" s="86" t="s">
        <v>268</v>
      </c>
      <c r="B140" s="170" t="s">
        <v>338</v>
      </c>
      <c r="C140" s="170"/>
      <c r="D140" s="10" t="s">
        <v>121</v>
      </c>
      <c r="E140" s="87" t="s">
        <v>278</v>
      </c>
      <c r="F140" s="10">
        <v>201400</v>
      </c>
      <c r="G140" s="10" t="s">
        <v>327</v>
      </c>
      <c r="H140" s="11">
        <v>32000</v>
      </c>
      <c r="I140" s="11">
        <v>25000</v>
      </c>
      <c r="J140" s="20">
        <v>18826.84</v>
      </c>
    </row>
    <row r="141" spans="1:10" s="2" customFormat="1" ht="27" customHeight="1">
      <c r="A141" s="86" t="s">
        <v>268</v>
      </c>
      <c r="B141" s="170" t="s">
        <v>338</v>
      </c>
      <c r="C141" s="170"/>
      <c r="D141" s="10" t="s">
        <v>121</v>
      </c>
      <c r="E141" s="87" t="s">
        <v>278</v>
      </c>
      <c r="F141" s="10">
        <v>203001</v>
      </c>
      <c r="G141" s="10" t="s">
        <v>368</v>
      </c>
      <c r="H141" s="11">
        <v>30000</v>
      </c>
      <c r="I141" s="11">
        <v>22000</v>
      </c>
      <c r="J141" s="20">
        <v>12228</v>
      </c>
    </row>
    <row r="142" spans="1:10" s="2" customFormat="1" ht="27" customHeight="1">
      <c r="A142" s="86" t="s">
        <v>268</v>
      </c>
      <c r="B142" s="170" t="s">
        <v>338</v>
      </c>
      <c r="C142" s="170"/>
      <c r="D142" s="10" t="s">
        <v>121</v>
      </c>
      <c r="E142" s="87" t="s">
        <v>278</v>
      </c>
      <c r="F142" s="10">
        <v>203004</v>
      </c>
      <c r="G142" s="10" t="s">
        <v>74</v>
      </c>
      <c r="H142" s="11">
        <v>87000</v>
      </c>
      <c r="I142" s="11">
        <v>68500</v>
      </c>
      <c r="J142" s="20">
        <v>43398.89</v>
      </c>
    </row>
    <row r="143" spans="1:10" s="2" customFormat="1" ht="30" customHeight="1">
      <c r="A143" s="86" t="s">
        <v>268</v>
      </c>
      <c r="B143" s="170" t="s">
        <v>338</v>
      </c>
      <c r="C143" s="170"/>
      <c r="D143" s="10" t="s">
        <v>121</v>
      </c>
      <c r="E143" s="87" t="s">
        <v>278</v>
      </c>
      <c r="F143" s="10" t="s">
        <v>76</v>
      </c>
      <c r="G143" s="10" t="s">
        <v>356</v>
      </c>
      <c r="H143" s="11">
        <v>1577000</v>
      </c>
      <c r="I143" s="11">
        <v>1272000</v>
      </c>
      <c r="J143" s="20">
        <v>943411.62</v>
      </c>
    </row>
    <row r="144" spans="1:10" s="2" customFormat="1" ht="30" customHeight="1">
      <c r="A144" s="86" t="s">
        <v>268</v>
      </c>
      <c r="B144" s="170" t="s">
        <v>338</v>
      </c>
      <c r="C144" s="170"/>
      <c r="D144" s="10" t="s">
        <v>121</v>
      </c>
      <c r="E144" s="87" t="s">
        <v>278</v>
      </c>
      <c r="F144" s="10" t="s">
        <v>80</v>
      </c>
      <c r="G144" s="10" t="s">
        <v>337</v>
      </c>
      <c r="H144" s="11">
        <v>191000</v>
      </c>
      <c r="I144" s="11">
        <v>155000</v>
      </c>
      <c r="J144" s="20">
        <v>122402</v>
      </c>
    </row>
    <row r="145" spans="1:11" s="2" customFormat="1" ht="60">
      <c r="A145" s="86" t="s">
        <v>268</v>
      </c>
      <c r="B145" s="170" t="s">
        <v>338</v>
      </c>
      <c r="C145" s="170"/>
      <c r="D145" s="10" t="s">
        <v>121</v>
      </c>
      <c r="E145" s="87" t="s">
        <v>278</v>
      </c>
      <c r="F145" s="10" t="s">
        <v>82</v>
      </c>
      <c r="G145" s="10" t="s">
        <v>436</v>
      </c>
      <c r="H145" s="11">
        <v>-127000</v>
      </c>
      <c r="I145" s="11">
        <v>-127000</v>
      </c>
      <c r="J145" s="20">
        <v>-148815</v>
      </c>
      <c r="K145" s="21"/>
    </row>
    <row r="146" spans="1:11" s="2" customFormat="1" ht="30" customHeight="1">
      <c r="A146" s="86" t="s">
        <v>268</v>
      </c>
      <c r="B146" s="170" t="s">
        <v>338</v>
      </c>
      <c r="C146" s="170"/>
      <c r="D146" s="10" t="s">
        <v>122</v>
      </c>
      <c r="E146" s="10" t="s">
        <v>279</v>
      </c>
      <c r="F146" s="10" t="s">
        <v>36</v>
      </c>
      <c r="G146" s="10" t="s">
        <v>358</v>
      </c>
      <c r="H146" s="11">
        <v>1316000</v>
      </c>
      <c r="I146" s="11">
        <v>1028500</v>
      </c>
      <c r="J146" s="20">
        <v>1004987</v>
      </c>
    </row>
    <row r="147" spans="1:11" s="2" customFormat="1" ht="30" customHeight="1">
      <c r="A147" s="120" t="s">
        <v>268</v>
      </c>
      <c r="B147" s="170" t="s">
        <v>338</v>
      </c>
      <c r="C147" s="170"/>
      <c r="D147" s="120" t="s">
        <v>122</v>
      </c>
      <c r="E147" s="120" t="s">
        <v>279</v>
      </c>
      <c r="F147" s="120">
        <v>100113</v>
      </c>
      <c r="G147" s="120" t="s">
        <v>40</v>
      </c>
      <c r="H147" s="11">
        <v>2000</v>
      </c>
      <c r="I147" s="11">
        <v>2000</v>
      </c>
      <c r="J147" s="20">
        <v>0</v>
      </c>
    </row>
    <row r="148" spans="1:11" s="2" customFormat="1" ht="30" customHeight="1">
      <c r="A148" s="86" t="s">
        <v>268</v>
      </c>
      <c r="B148" s="170" t="s">
        <v>338</v>
      </c>
      <c r="C148" s="170"/>
      <c r="D148" s="10" t="s">
        <v>122</v>
      </c>
      <c r="E148" s="87" t="s">
        <v>279</v>
      </c>
      <c r="F148" s="10">
        <v>100117</v>
      </c>
      <c r="G148" s="10" t="s">
        <v>350</v>
      </c>
      <c r="H148" s="11">
        <v>70000</v>
      </c>
      <c r="I148" s="11">
        <v>52000</v>
      </c>
      <c r="J148" s="20">
        <v>43812</v>
      </c>
    </row>
    <row r="149" spans="1:11" s="2" customFormat="1" ht="30" customHeight="1">
      <c r="A149" s="86" t="s">
        <v>268</v>
      </c>
      <c r="B149" s="170" t="s">
        <v>338</v>
      </c>
      <c r="C149" s="170"/>
      <c r="D149" s="10" t="s">
        <v>122</v>
      </c>
      <c r="E149" s="87" t="s">
        <v>279</v>
      </c>
      <c r="F149" s="10">
        <v>100206</v>
      </c>
      <c r="G149" s="39" t="s">
        <v>308</v>
      </c>
      <c r="H149" s="11">
        <v>5600</v>
      </c>
      <c r="I149" s="11">
        <v>5600</v>
      </c>
      <c r="J149" s="20">
        <v>5600</v>
      </c>
    </row>
    <row r="150" spans="1:11" s="2" customFormat="1" ht="30" customHeight="1">
      <c r="A150" s="86" t="s">
        <v>268</v>
      </c>
      <c r="B150" s="170" t="s">
        <v>338</v>
      </c>
      <c r="C150" s="170"/>
      <c r="D150" s="10" t="s">
        <v>122</v>
      </c>
      <c r="E150" s="87" t="s">
        <v>279</v>
      </c>
      <c r="F150" s="10" t="s">
        <v>45</v>
      </c>
      <c r="G150" s="10" t="s">
        <v>310</v>
      </c>
      <c r="H150" s="11">
        <v>30000</v>
      </c>
      <c r="I150" s="11">
        <v>23000</v>
      </c>
      <c r="J150" s="20">
        <v>19353</v>
      </c>
    </row>
    <row r="151" spans="1:11" s="2" customFormat="1" ht="30" customHeight="1">
      <c r="A151" s="120" t="s">
        <v>268</v>
      </c>
      <c r="B151" s="170" t="s">
        <v>338</v>
      </c>
      <c r="C151" s="170"/>
      <c r="D151" s="120" t="s">
        <v>122</v>
      </c>
      <c r="E151" s="120" t="s">
        <v>279</v>
      </c>
      <c r="F151" s="120">
        <v>100308</v>
      </c>
      <c r="G151" s="120" t="s">
        <v>453</v>
      </c>
      <c r="H151" s="11">
        <v>21400</v>
      </c>
      <c r="I151" s="11">
        <v>21400</v>
      </c>
      <c r="J151" s="20">
        <v>10871</v>
      </c>
    </row>
    <row r="152" spans="1:11" s="2" customFormat="1" ht="30" customHeight="1">
      <c r="A152" s="86" t="s">
        <v>268</v>
      </c>
      <c r="B152" s="170" t="s">
        <v>338</v>
      </c>
      <c r="C152" s="170"/>
      <c r="D152" s="10" t="s">
        <v>122</v>
      </c>
      <c r="E152" s="87" t="s">
        <v>279</v>
      </c>
      <c r="F152" s="10">
        <v>200101</v>
      </c>
      <c r="G152" s="10" t="s">
        <v>48</v>
      </c>
      <c r="H152" s="11">
        <v>1000</v>
      </c>
      <c r="I152" s="11">
        <v>0</v>
      </c>
      <c r="J152" s="20">
        <v>0</v>
      </c>
    </row>
    <row r="153" spans="1:11" s="2" customFormat="1" ht="30" customHeight="1">
      <c r="A153" s="86" t="s">
        <v>268</v>
      </c>
      <c r="B153" s="170" t="s">
        <v>338</v>
      </c>
      <c r="C153" s="170"/>
      <c r="D153" s="10" t="s">
        <v>122</v>
      </c>
      <c r="E153" s="87" t="s">
        <v>279</v>
      </c>
      <c r="F153" s="10">
        <v>200102</v>
      </c>
      <c r="G153" s="87" t="s">
        <v>360</v>
      </c>
      <c r="H153" s="11">
        <v>1000</v>
      </c>
      <c r="I153" s="11">
        <v>0</v>
      </c>
      <c r="J153" s="20">
        <v>0</v>
      </c>
    </row>
    <row r="154" spans="1:11" s="2" customFormat="1" ht="30" customHeight="1">
      <c r="A154" s="86" t="s">
        <v>268</v>
      </c>
      <c r="B154" s="170" t="s">
        <v>338</v>
      </c>
      <c r="C154" s="170"/>
      <c r="D154" s="10" t="s">
        <v>122</v>
      </c>
      <c r="E154" s="87" t="s">
        <v>279</v>
      </c>
      <c r="F154" s="10" t="s">
        <v>50</v>
      </c>
      <c r="G154" s="87" t="s">
        <v>352</v>
      </c>
      <c r="H154" s="11">
        <v>34200</v>
      </c>
      <c r="I154" s="11">
        <v>27200</v>
      </c>
      <c r="J154" s="20">
        <v>21935.11</v>
      </c>
    </row>
    <row r="155" spans="1:11" s="2" customFormat="1" ht="30" customHeight="1">
      <c r="A155" s="86" t="s">
        <v>268</v>
      </c>
      <c r="B155" s="170" t="s">
        <v>338</v>
      </c>
      <c r="C155" s="170"/>
      <c r="D155" s="10" t="s">
        <v>122</v>
      </c>
      <c r="E155" s="87" t="s">
        <v>279</v>
      </c>
      <c r="F155" s="10">
        <v>200104</v>
      </c>
      <c r="G155" s="87" t="s">
        <v>313</v>
      </c>
      <c r="H155" s="11">
        <v>5000</v>
      </c>
      <c r="I155" s="11">
        <v>4000</v>
      </c>
      <c r="J155" s="20">
        <v>2223.02</v>
      </c>
    </row>
    <row r="156" spans="1:11" s="2" customFormat="1" ht="30" customHeight="1">
      <c r="A156" s="86" t="s">
        <v>268</v>
      </c>
      <c r="B156" s="170" t="s">
        <v>338</v>
      </c>
      <c r="C156" s="170"/>
      <c r="D156" s="10" t="s">
        <v>122</v>
      </c>
      <c r="E156" s="87" t="s">
        <v>279</v>
      </c>
      <c r="F156" s="10" t="s">
        <v>59</v>
      </c>
      <c r="G156" s="87" t="s">
        <v>365</v>
      </c>
      <c r="H156" s="11">
        <v>17000</v>
      </c>
      <c r="I156" s="11">
        <v>13000</v>
      </c>
      <c r="J156" s="20">
        <v>10648.64</v>
      </c>
    </row>
    <row r="157" spans="1:11" s="2" customFormat="1" ht="30" customHeight="1">
      <c r="A157" s="86" t="s">
        <v>268</v>
      </c>
      <c r="B157" s="170" t="s">
        <v>338</v>
      </c>
      <c r="C157" s="170"/>
      <c r="D157" s="10" t="s">
        <v>122</v>
      </c>
      <c r="E157" s="87" t="s">
        <v>279</v>
      </c>
      <c r="F157" s="10" t="s">
        <v>63</v>
      </c>
      <c r="G157" s="87" t="s">
        <v>364</v>
      </c>
      <c r="H157" s="11">
        <v>26000</v>
      </c>
      <c r="I157" s="11">
        <v>18000</v>
      </c>
      <c r="J157" s="20">
        <v>13077.35</v>
      </c>
    </row>
    <row r="158" spans="1:11" s="2" customFormat="1" ht="30" customHeight="1">
      <c r="A158" s="86" t="s">
        <v>268</v>
      </c>
      <c r="B158" s="170" t="s">
        <v>338</v>
      </c>
      <c r="C158" s="170"/>
      <c r="D158" s="83" t="s">
        <v>122</v>
      </c>
      <c r="E158" s="87" t="s">
        <v>279</v>
      </c>
      <c r="F158" s="83">
        <v>200530</v>
      </c>
      <c r="G158" s="39" t="s">
        <v>66</v>
      </c>
      <c r="H158" s="11">
        <v>4000</v>
      </c>
      <c r="I158" s="11">
        <v>4000</v>
      </c>
      <c r="J158" s="20">
        <v>2488.9699999999998</v>
      </c>
    </row>
    <row r="159" spans="1:11" s="2" customFormat="1" ht="30" customHeight="1">
      <c r="A159" s="86" t="s">
        <v>268</v>
      </c>
      <c r="B159" s="170" t="s">
        <v>338</v>
      </c>
      <c r="C159" s="170"/>
      <c r="D159" s="10" t="s">
        <v>122</v>
      </c>
      <c r="E159" s="87" t="s">
        <v>279</v>
      </c>
      <c r="F159" s="10">
        <v>200601</v>
      </c>
      <c r="G159" s="87" t="s">
        <v>323</v>
      </c>
      <c r="H159" s="11">
        <v>2000</v>
      </c>
      <c r="I159" s="11">
        <v>2000</v>
      </c>
      <c r="J159" s="20">
        <v>500</v>
      </c>
    </row>
    <row r="160" spans="1:11" s="2" customFormat="1" ht="30" customHeight="1">
      <c r="A160" s="120" t="s">
        <v>268</v>
      </c>
      <c r="B160" s="170" t="s">
        <v>338</v>
      </c>
      <c r="C160" s="170"/>
      <c r="D160" s="120" t="s">
        <v>122</v>
      </c>
      <c r="E160" s="120" t="s">
        <v>279</v>
      </c>
      <c r="F160" s="120">
        <v>201300</v>
      </c>
      <c r="G160" s="120" t="s">
        <v>326</v>
      </c>
      <c r="H160" s="11">
        <v>1800</v>
      </c>
      <c r="I160" s="11">
        <v>1800</v>
      </c>
      <c r="J160" s="20">
        <v>0</v>
      </c>
    </row>
    <row r="161" spans="1:11" s="2" customFormat="1" ht="30" customHeight="1">
      <c r="A161" s="86" t="s">
        <v>268</v>
      </c>
      <c r="B161" s="170" t="s">
        <v>338</v>
      </c>
      <c r="C161" s="170"/>
      <c r="D161" s="10" t="s">
        <v>122</v>
      </c>
      <c r="E161" s="87" t="s">
        <v>279</v>
      </c>
      <c r="F161" s="10">
        <v>203030</v>
      </c>
      <c r="G161" s="10" t="s">
        <v>356</v>
      </c>
      <c r="H161" s="11">
        <v>6000</v>
      </c>
      <c r="I161" s="11">
        <v>6000</v>
      </c>
      <c r="J161" s="20">
        <v>4448.5</v>
      </c>
      <c r="K161" s="21"/>
    </row>
    <row r="162" spans="1:11" s="2" customFormat="1" ht="60">
      <c r="A162" s="86" t="s">
        <v>268</v>
      </c>
      <c r="B162" s="170" t="s">
        <v>338</v>
      </c>
      <c r="C162" s="170"/>
      <c r="D162" s="10">
        <v>670308</v>
      </c>
      <c r="E162" s="54" t="s">
        <v>280</v>
      </c>
      <c r="F162" s="10" t="s">
        <v>36</v>
      </c>
      <c r="G162" s="10" t="s">
        <v>358</v>
      </c>
      <c r="H162" s="11">
        <v>900000</v>
      </c>
      <c r="I162" s="11">
        <v>700000</v>
      </c>
      <c r="J162" s="20">
        <v>572707</v>
      </c>
    </row>
    <row r="163" spans="1:11" s="2" customFormat="1" ht="60">
      <c r="A163" s="86" t="s">
        <v>268</v>
      </c>
      <c r="B163" s="170" t="s">
        <v>338</v>
      </c>
      <c r="C163" s="170"/>
      <c r="D163" s="83">
        <v>670308</v>
      </c>
      <c r="E163" s="54" t="s">
        <v>280</v>
      </c>
      <c r="F163" s="10">
        <v>100112</v>
      </c>
      <c r="G163" s="10" t="s">
        <v>366</v>
      </c>
      <c r="H163" s="11">
        <v>3000</v>
      </c>
      <c r="I163" s="11">
        <v>3000</v>
      </c>
      <c r="J163" s="20">
        <v>905</v>
      </c>
    </row>
    <row r="164" spans="1:11" s="2" customFormat="1" ht="60">
      <c r="A164" s="86" t="s">
        <v>268</v>
      </c>
      <c r="B164" s="170" t="s">
        <v>338</v>
      </c>
      <c r="C164" s="170"/>
      <c r="D164" s="83">
        <v>670308</v>
      </c>
      <c r="E164" s="54" t="s">
        <v>280</v>
      </c>
      <c r="F164" s="10">
        <v>100117</v>
      </c>
      <c r="G164" s="10" t="s">
        <v>350</v>
      </c>
      <c r="H164" s="11">
        <v>57000</v>
      </c>
      <c r="I164" s="11">
        <v>43000</v>
      </c>
      <c r="J164" s="20">
        <v>35116</v>
      </c>
    </row>
    <row r="165" spans="1:11" s="2" customFormat="1" ht="60">
      <c r="A165" s="86" t="s">
        <v>268</v>
      </c>
      <c r="B165" s="170" t="s">
        <v>338</v>
      </c>
      <c r="C165" s="170"/>
      <c r="D165" s="83">
        <v>670308</v>
      </c>
      <c r="E165" s="54" t="s">
        <v>280</v>
      </c>
      <c r="F165" s="10">
        <v>100206</v>
      </c>
      <c r="G165" s="39" t="s">
        <v>308</v>
      </c>
      <c r="H165" s="11">
        <v>11000</v>
      </c>
      <c r="I165" s="11">
        <v>11000</v>
      </c>
      <c r="J165" s="20">
        <v>0</v>
      </c>
    </row>
    <row r="166" spans="1:11" s="2" customFormat="1" ht="60">
      <c r="A166" s="86" t="s">
        <v>268</v>
      </c>
      <c r="B166" s="170" t="s">
        <v>338</v>
      </c>
      <c r="C166" s="170"/>
      <c r="D166" s="83">
        <v>670308</v>
      </c>
      <c r="E166" s="54" t="s">
        <v>280</v>
      </c>
      <c r="F166" s="10" t="s">
        <v>45</v>
      </c>
      <c r="G166" s="10" t="s">
        <v>46</v>
      </c>
      <c r="H166" s="11">
        <v>22000</v>
      </c>
      <c r="I166" s="11">
        <v>17800</v>
      </c>
      <c r="J166" s="20">
        <v>13547</v>
      </c>
    </row>
    <row r="167" spans="1:11" s="2" customFormat="1" ht="60">
      <c r="A167" s="86" t="s">
        <v>268</v>
      </c>
      <c r="B167" s="170" t="s">
        <v>338</v>
      </c>
      <c r="C167" s="170"/>
      <c r="D167" s="83">
        <v>670308</v>
      </c>
      <c r="E167" s="54" t="s">
        <v>280</v>
      </c>
      <c r="F167" s="10">
        <v>200101</v>
      </c>
      <c r="G167" s="10" t="s">
        <v>48</v>
      </c>
      <c r="H167" s="11">
        <v>2000</v>
      </c>
      <c r="I167" s="11">
        <v>2000</v>
      </c>
      <c r="J167" s="20">
        <v>0</v>
      </c>
    </row>
    <row r="168" spans="1:11" s="2" customFormat="1" ht="60">
      <c r="A168" s="86" t="s">
        <v>268</v>
      </c>
      <c r="B168" s="170" t="s">
        <v>338</v>
      </c>
      <c r="C168" s="170"/>
      <c r="D168" s="83">
        <v>670308</v>
      </c>
      <c r="E168" s="54" t="s">
        <v>280</v>
      </c>
      <c r="F168" s="10">
        <v>200102</v>
      </c>
      <c r="G168" s="10" t="s">
        <v>360</v>
      </c>
      <c r="H168" s="11">
        <v>1500</v>
      </c>
      <c r="I168" s="11">
        <v>1500</v>
      </c>
      <c r="J168" s="20">
        <v>0</v>
      </c>
    </row>
    <row r="169" spans="1:11" s="2" customFormat="1" ht="60">
      <c r="A169" s="86" t="s">
        <v>268</v>
      </c>
      <c r="B169" s="170" t="s">
        <v>338</v>
      </c>
      <c r="C169" s="170"/>
      <c r="D169" s="83">
        <v>670308</v>
      </c>
      <c r="E169" s="54" t="s">
        <v>280</v>
      </c>
      <c r="F169" s="10">
        <v>200103</v>
      </c>
      <c r="G169" s="10" t="s">
        <v>352</v>
      </c>
      <c r="H169" s="11">
        <v>2000</v>
      </c>
      <c r="I169" s="11">
        <v>2000</v>
      </c>
      <c r="J169" s="20">
        <v>0</v>
      </c>
    </row>
    <row r="170" spans="1:11" s="2" customFormat="1" ht="60">
      <c r="A170" s="86" t="s">
        <v>268</v>
      </c>
      <c r="B170" s="170" t="s">
        <v>338</v>
      </c>
      <c r="C170" s="170"/>
      <c r="D170" s="83">
        <v>670308</v>
      </c>
      <c r="E170" s="54" t="s">
        <v>280</v>
      </c>
      <c r="F170" s="10">
        <v>200104</v>
      </c>
      <c r="G170" s="10" t="s">
        <v>313</v>
      </c>
      <c r="H170" s="11">
        <v>1000</v>
      </c>
      <c r="I170" s="11">
        <v>1000</v>
      </c>
      <c r="J170" s="20">
        <v>0</v>
      </c>
    </row>
    <row r="171" spans="1:11" s="2" customFormat="1" ht="60">
      <c r="A171" s="86" t="s">
        <v>268</v>
      </c>
      <c r="B171" s="170" t="s">
        <v>338</v>
      </c>
      <c r="C171" s="170"/>
      <c r="D171" s="83">
        <v>670308</v>
      </c>
      <c r="E171" s="54" t="s">
        <v>280</v>
      </c>
      <c r="F171" s="10" t="s">
        <v>192</v>
      </c>
      <c r="G171" s="10" t="s">
        <v>314</v>
      </c>
      <c r="H171" s="11">
        <v>0</v>
      </c>
      <c r="I171" s="11">
        <v>0</v>
      </c>
      <c r="J171" s="20">
        <v>0</v>
      </c>
    </row>
    <row r="172" spans="1:11" s="2" customFormat="1" ht="60">
      <c r="A172" s="86" t="s">
        <v>268</v>
      </c>
      <c r="B172" s="170" t="s">
        <v>338</v>
      </c>
      <c r="C172" s="170"/>
      <c r="D172" s="83">
        <v>670308</v>
      </c>
      <c r="E172" s="54" t="s">
        <v>280</v>
      </c>
      <c r="F172" s="10">
        <v>200106</v>
      </c>
      <c r="G172" s="10" t="s">
        <v>56</v>
      </c>
      <c r="H172" s="11">
        <v>3000</v>
      </c>
      <c r="I172" s="11">
        <v>3000</v>
      </c>
      <c r="J172" s="20">
        <v>2252.64</v>
      </c>
    </row>
    <row r="173" spans="1:11" s="2" customFormat="1" ht="60">
      <c r="A173" s="86" t="s">
        <v>268</v>
      </c>
      <c r="B173" s="170" t="s">
        <v>338</v>
      </c>
      <c r="C173" s="170"/>
      <c r="D173" s="83">
        <v>670308</v>
      </c>
      <c r="E173" s="54" t="s">
        <v>280</v>
      </c>
      <c r="F173" s="10" t="s">
        <v>59</v>
      </c>
      <c r="G173" s="10" t="s">
        <v>365</v>
      </c>
      <c r="H173" s="11">
        <v>6000</v>
      </c>
      <c r="I173" s="11">
        <v>5000</v>
      </c>
      <c r="J173" s="20">
        <v>2959.39</v>
      </c>
    </row>
    <row r="174" spans="1:11" s="2" customFormat="1" ht="60">
      <c r="A174" s="86" t="s">
        <v>268</v>
      </c>
      <c r="B174" s="170" t="s">
        <v>338</v>
      </c>
      <c r="C174" s="170"/>
      <c r="D174" s="83">
        <v>670308</v>
      </c>
      <c r="E174" s="54" t="s">
        <v>280</v>
      </c>
      <c r="F174" s="10" t="s">
        <v>61</v>
      </c>
      <c r="G174" s="10" t="s">
        <v>62</v>
      </c>
      <c r="H174" s="11">
        <v>35000</v>
      </c>
      <c r="I174" s="11">
        <v>35000</v>
      </c>
      <c r="J174" s="20">
        <v>34900</v>
      </c>
    </row>
    <row r="175" spans="1:11" s="2" customFormat="1" ht="60">
      <c r="A175" s="86" t="s">
        <v>268</v>
      </c>
      <c r="B175" s="170" t="s">
        <v>338</v>
      </c>
      <c r="C175" s="170"/>
      <c r="D175" s="83">
        <v>670308</v>
      </c>
      <c r="E175" s="54" t="s">
        <v>280</v>
      </c>
      <c r="F175" s="10" t="s">
        <v>63</v>
      </c>
      <c r="G175" s="10" t="s">
        <v>364</v>
      </c>
      <c r="H175" s="11">
        <v>24000</v>
      </c>
      <c r="I175" s="11">
        <v>20800</v>
      </c>
      <c r="J175" s="20">
        <v>10846.52</v>
      </c>
    </row>
    <row r="176" spans="1:11" s="2" customFormat="1" ht="60">
      <c r="A176" s="86" t="s">
        <v>268</v>
      </c>
      <c r="B176" s="170" t="s">
        <v>338</v>
      </c>
      <c r="C176" s="170"/>
      <c r="D176" s="83">
        <v>670308</v>
      </c>
      <c r="E176" s="54" t="s">
        <v>280</v>
      </c>
      <c r="F176" s="10">
        <v>200530</v>
      </c>
      <c r="G176" s="10" t="s">
        <v>66</v>
      </c>
      <c r="H176" s="11">
        <v>4000</v>
      </c>
      <c r="I176" s="11">
        <v>4000</v>
      </c>
      <c r="J176" s="20">
        <v>910</v>
      </c>
    </row>
    <row r="177" spans="1:11" s="2" customFormat="1" ht="60">
      <c r="A177" s="86" t="s">
        <v>268</v>
      </c>
      <c r="B177" s="170" t="s">
        <v>338</v>
      </c>
      <c r="C177" s="170"/>
      <c r="D177" s="83">
        <v>670308</v>
      </c>
      <c r="E177" s="54" t="s">
        <v>280</v>
      </c>
      <c r="F177" s="10">
        <v>200601</v>
      </c>
      <c r="G177" s="10" t="s">
        <v>323</v>
      </c>
      <c r="H177" s="11">
        <v>3000</v>
      </c>
      <c r="I177" s="11">
        <v>3000</v>
      </c>
      <c r="J177" s="20">
        <v>0</v>
      </c>
    </row>
    <row r="178" spans="1:11" s="2" customFormat="1" ht="60">
      <c r="A178" s="86" t="s">
        <v>268</v>
      </c>
      <c r="B178" s="170" t="s">
        <v>338</v>
      </c>
      <c r="C178" s="170"/>
      <c r="D178" s="83">
        <v>670308</v>
      </c>
      <c r="E178" s="54" t="s">
        <v>280</v>
      </c>
      <c r="F178" s="10">
        <v>201300</v>
      </c>
      <c r="G178" s="10" t="s">
        <v>326</v>
      </c>
      <c r="H178" s="11">
        <v>2000</v>
      </c>
      <c r="I178" s="11">
        <v>2000</v>
      </c>
      <c r="J178" s="20">
        <v>0</v>
      </c>
    </row>
    <row r="179" spans="1:11" s="2" customFormat="1" ht="60">
      <c r="A179" s="10" t="s">
        <v>34</v>
      </c>
      <c r="B179" s="170" t="s">
        <v>338</v>
      </c>
      <c r="C179" s="170"/>
      <c r="D179" s="83">
        <v>670308</v>
      </c>
      <c r="E179" s="54" t="s">
        <v>280</v>
      </c>
      <c r="F179" s="10">
        <v>201400</v>
      </c>
      <c r="G179" s="10" t="s">
        <v>327</v>
      </c>
      <c r="H179" s="11">
        <v>1500</v>
      </c>
      <c r="I179" s="11">
        <v>1500</v>
      </c>
      <c r="J179" s="20">
        <v>1450</v>
      </c>
    </row>
    <row r="180" spans="1:11" s="2" customFormat="1" ht="60">
      <c r="A180" s="10" t="s">
        <v>34</v>
      </c>
      <c r="B180" s="170" t="s">
        <v>204</v>
      </c>
      <c r="C180" s="170"/>
      <c r="D180" s="83">
        <v>670308</v>
      </c>
      <c r="E180" s="54" t="s">
        <v>280</v>
      </c>
      <c r="F180" s="10">
        <v>203030</v>
      </c>
      <c r="G180" s="10" t="s">
        <v>356</v>
      </c>
      <c r="H180" s="11">
        <v>1000</v>
      </c>
      <c r="I180" s="11">
        <v>0</v>
      </c>
      <c r="J180" s="20">
        <v>0</v>
      </c>
      <c r="K180" s="21"/>
    </row>
    <row r="181" spans="1:11" s="2" customFormat="1" ht="30">
      <c r="A181" s="10" t="s">
        <v>34</v>
      </c>
      <c r="B181" s="170" t="s">
        <v>204</v>
      </c>
      <c r="C181" s="170"/>
      <c r="D181" s="10" t="s">
        <v>213</v>
      </c>
      <c r="E181" s="10" t="s">
        <v>214</v>
      </c>
      <c r="F181" s="10" t="s">
        <v>36</v>
      </c>
      <c r="G181" s="87" t="s">
        <v>358</v>
      </c>
      <c r="H181" s="11">
        <v>450000</v>
      </c>
      <c r="I181" s="11">
        <v>339000</v>
      </c>
      <c r="J181" s="20">
        <v>343083</v>
      </c>
    </row>
    <row r="182" spans="1:11" s="2" customFormat="1" ht="30" customHeight="1">
      <c r="A182" s="86" t="s">
        <v>268</v>
      </c>
      <c r="B182" s="170" t="s">
        <v>338</v>
      </c>
      <c r="C182" s="170"/>
      <c r="D182" s="10" t="s">
        <v>213</v>
      </c>
      <c r="E182" s="10" t="s">
        <v>214</v>
      </c>
      <c r="F182" s="10">
        <v>100117</v>
      </c>
      <c r="G182" s="87" t="s">
        <v>350</v>
      </c>
      <c r="H182" s="11">
        <v>30000</v>
      </c>
      <c r="I182" s="11">
        <v>21600</v>
      </c>
      <c r="J182" s="20">
        <v>18434</v>
      </c>
    </row>
    <row r="183" spans="1:11" s="2" customFormat="1" ht="30" customHeight="1">
      <c r="A183" s="86" t="s">
        <v>268</v>
      </c>
      <c r="B183" s="170" t="s">
        <v>338</v>
      </c>
      <c r="C183" s="170"/>
      <c r="D183" s="10" t="s">
        <v>213</v>
      </c>
      <c r="E183" s="10" t="s">
        <v>214</v>
      </c>
      <c r="F183" s="10" t="s">
        <v>41</v>
      </c>
      <c r="G183" s="10" t="s">
        <v>307</v>
      </c>
      <c r="H183" s="11">
        <v>30000</v>
      </c>
      <c r="I183" s="11">
        <v>21300</v>
      </c>
      <c r="J183" s="20">
        <v>12870</v>
      </c>
    </row>
    <row r="184" spans="1:11" s="2" customFormat="1" ht="30" customHeight="1">
      <c r="A184" s="86" t="s">
        <v>268</v>
      </c>
      <c r="B184" s="170" t="s">
        <v>338</v>
      </c>
      <c r="C184" s="170"/>
      <c r="D184" s="10" t="s">
        <v>213</v>
      </c>
      <c r="E184" s="10" t="s">
        <v>214</v>
      </c>
      <c r="F184" s="10">
        <v>100206</v>
      </c>
      <c r="G184" s="39" t="s">
        <v>308</v>
      </c>
      <c r="H184" s="11">
        <v>6400</v>
      </c>
      <c r="I184" s="11">
        <v>6400</v>
      </c>
      <c r="J184" s="20">
        <v>0</v>
      </c>
    </row>
    <row r="185" spans="1:11" s="2" customFormat="1" ht="30" customHeight="1">
      <c r="A185" s="86" t="s">
        <v>268</v>
      </c>
      <c r="B185" s="170" t="s">
        <v>338</v>
      </c>
      <c r="C185" s="170"/>
      <c r="D185" s="10" t="s">
        <v>213</v>
      </c>
      <c r="E185" s="10" t="s">
        <v>214</v>
      </c>
      <c r="F185" s="10" t="s">
        <v>45</v>
      </c>
      <c r="G185" s="87" t="s">
        <v>310</v>
      </c>
      <c r="H185" s="11">
        <v>12000</v>
      </c>
      <c r="I185" s="11">
        <v>9000</v>
      </c>
      <c r="J185" s="20">
        <v>8192</v>
      </c>
    </row>
    <row r="186" spans="1:11" s="2" customFormat="1" ht="30" customHeight="1">
      <c r="A186" s="86" t="s">
        <v>268</v>
      </c>
      <c r="B186" s="170" t="s">
        <v>338</v>
      </c>
      <c r="C186" s="170"/>
      <c r="D186" s="10" t="s">
        <v>213</v>
      </c>
      <c r="E186" s="10" t="s">
        <v>214</v>
      </c>
      <c r="F186" s="10">
        <v>200101</v>
      </c>
      <c r="G186" s="10" t="s">
        <v>48</v>
      </c>
      <c r="H186" s="11">
        <v>2000</v>
      </c>
      <c r="I186" s="11">
        <v>1500</v>
      </c>
      <c r="J186" s="20">
        <v>0</v>
      </c>
    </row>
    <row r="187" spans="1:11" s="2" customFormat="1" ht="30" customHeight="1">
      <c r="A187" s="86" t="s">
        <v>268</v>
      </c>
      <c r="B187" s="170" t="s">
        <v>338</v>
      </c>
      <c r="C187" s="170"/>
      <c r="D187" s="10" t="s">
        <v>213</v>
      </c>
      <c r="E187" s="10" t="s">
        <v>214</v>
      </c>
      <c r="F187" s="10">
        <v>200102</v>
      </c>
      <c r="G187" s="87" t="s">
        <v>360</v>
      </c>
      <c r="H187" s="11">
        <v>1000</v>
      </c>
      <c r="I187" s="11">
        <v>0</v>
      </c>
      <c r="J187" s="20">
        <v>0</v>
      </c>
    </row>
    <row r="188" spans="1:11" s="2" customFormat="1" ht="30" customHeight="1">
      <c r="A188" s="86" t="s">
        <v>268</v>
      </c>
      <c r="B188" s="170" t="s">
        <v>338</v>
      </c>
      <c r="C188" s="170"/>
      <c r="D188" s="10" t="s">
        <v>213</v>
      </c>
      <c r="E188" s="10" t="s">
        <v>214</v>
      </c>
      <c r="F188" s="10" t="s">
        <v>59</v>
      </c>
      <c r="G188" s="87" t="s">
        <v>361</v>
      </c>
      <c r="H188" s="11">
        <v>26050</v>
      </c>
      <c r="I188" s="11">
        <v>22050</v>
      </c>
      <c r="J188" s="20">
        <v>12252.82</v>
      </c>
    </row>
    <row r="189" spans="1:11" s="2" customFormat="1" ht="30" customHeight="1">
      <c r="A189" s="86" t="s">
        <v>268</v>
      </c>
      <c r="B189" s="170" t="s">
        <v>338</v>
      </c>
      <c r="C189" s="170"/>
      <c r="D189" s="10" t="s">
        <v>213</v>
      </c>
      <c r="E189" s="10" t="s">
        <v>214</v>
      </c>
      <c r="F189" s="10">
        <v>200109</v>
      </c>
      <c r="G189" s="87" t="s">
        <v>316</v>
      </c>
      <c r="H189" s="11">
        <v>25000</v>
      </c>
      <c r="I189" s="11">
        <v>25000</v>
      </c>
      <c r="J189" s="20">
        <v>11462</v>
      </c>
    </row>
    <row r="190" spans="1:11" s="2" customFormat="1" ht="30" customHeight="1">
      <c r="A190" s="86" t="s">
        <v>268</v>
      </c>
      <c r="B190" s="170" t="s">
        <v>338</v>
      </c>
      <c r="C190" s="170"/>
      <c r="D190" s="10" t="s">
        <v>213</v>
      </c>
      <c r="E190" s="10" t="s">
        <v>214</v>
      </c>
      <c r="F190" s="10" t="s">
        <v>63</v>
      </c>
      <c r="G190" s="87" t="s">
        <v>362</v>
      </c>
      <c r="H190" s="11">
        <v>58750</v>
      </c>
      <c r="I190" s="11">
        <v>54750</v>
      </c>
      <c r="J190" s="20">
        <v>54206.37</v>
      </c>
    </row>
    <row r="191" spans="1:11" s="2" customFormat="1" ht="30" customHeight="1">
      <c r="A191" s="86" t="s">
        <v>268</v>
      </c>
      <c r="B191" s="170" t="s">
        <v>338</v>
      </c>
      <c r="C191" s="170"/>
      <c r="D191" s="10" t="s">
        <v>213</v>
      </c>
      <c r="E191" s="10" t="s">
        <v>214</v>
      </c>
      <c r="F191" s="10">
        <v>200601</v>
      </c>
      <c r="G191" s="10" t="s">
        <v>353</v>
      </c>
      <c r="H191" s="11">
        <v>4000</v>
      </c>
      <c r="I191" s="11">
        <v>3500</v>
      </c>
      <c r="J191" s="20">
        <v>500</v>
      </c>
    </row>
    <row r="192" spans="1:11" s="2" customFormat="1" ht="30" customHeight="1">
      <c r="A192" s="86" t="s">
        <v>268</v>
      </c>
      <c r="B192" s="170" t="s">
        <v>338</v>
      </c>
      <c r="C192" s="170"/>
      <c r="D192" s="10" t="s">
        <v>213</v>
      </c>
      <c r="E192" s="10" t="s">
        <v>214</v>
      </c>
      <c r="F192" s="10" t="s">
        <v>116</v>
      </c>
      <c r="G192" s="10" t="s">
        <v>363</v>
      </c>
      <c r="H192" s="11">
        <v>0</v>
      </c>
      <c r="I192" s="11">
        <v>0</v>
      </c>
      <c r="J192" s="20">
        <v>0</v>
      </c>
    </row>
    <row r="193" spans="1:11" s="2" customFormat="1" ht="61.5" customHeight="1">
      <c r="A193" s="86" t="s">
        <v>268</v>
      </c>
      <c r="B193" s="170" t="s">
        <v>338</v>
      </c>
      <c r="C193" s="170"/>
      <c r="D193" s="10" t="s">
        <v>213</v>
      </c>
      <c r="E193" s="10" t="s">
        <v>214</v>
      </c>
      <c r="F193" s="10">
        <v>850101</v>
      </c>
      <c r="G193" s="103" t="s">
        <v>437</v>
      </c>
      <c r="H193" s="11">
        <v>0</v>
      </c>
      <c r="I193" s="11">
        <v>0</v>
      </c>
      <c r="J193" s="20">
        <v>-5245</v>
      </c>
      <c r="K193" s="21"/>
    </row>
    <row r="194" spans="1:11" s="2" customFormat="1">
      <c r="A194" s="127" t="s">
        <v>215</v>
      </c>
      <c r="B194" s="127"/>
      <c r="C194" s="127"/>
      <c r="D194" s="127"/>
      <c r="E194" s="127"/>
      <c r="F194" s="127"/>
      <c r="G194" s="127"/>
      <c r="H194" s="11">
        <f>SUM(H82:H193)</f>
        <v>38571200</v>
      </c>
      <c r="I194" s="11">
        <f>SUM(I82:I193)</f>
        <v>26577200</v>
      </c>
      <c r="J194" s="11">
        <f>SUM(J82:J193)</f>
        <v>23393879.230000008</v>
      </c>
    </row>
    <row r="195" spans="1:11" s="2" customFormat="1" ht="30" customHeight="1">
      <c r="A195" s="86" t="s">
        <v>268</v>
      </c>
      <c r="B195" s="170" t="s">
        <v>338</v>
      </c>
      <c r="C195" s="170"/>
      <c r="D195" s="10" t="s">
        <v>216</v>
      </c>
      <c r="E195" s="10" t="s">
        <v>339</v>
      </c>
      <c r="F195" s="10" t="s">
        <v>36</v>
      </c>
      <c r="G195" s="10" t="s">
        <v>358</v>
      </c>
      <c r="H195" s="11">
        <v>422000</v>
      </c>
      <c r="I195" s="11">
        <v>322000</v>
      </c>
      <c r="J195" s="20">
        <v>316106</v>
      </c>
    </row>
    <row r="196" spans="1:11" s="2" customFormat="1" ht="30" customHeight="1">
      <c r="A196" s="86" t="s">
        <v>268</v>
      </c>
      <c r="B196" s="170" t="s">
        <v>338</v>
      </c>
      <c r="C196" s="170"/>
      <c r="D196" s="10" t="s">
        <v>216</v>
      </c>
      <c r="E196" s="86" t="s">
        <v>339</v>
      </c>
      <c r="F196" s="10">
        <v>100105</v>
      </c>
      <c r="G196" s="10" t="s">
        <v>304</v>
      </c>
      <c r="H196" s="11">
        <v>29000</v>
      </c>
      <c r="I196" s="11">
        <v>24000</v>
      </c>
      <c r="J196" s="20">
        <v>18606</v>
      </c>
    </row>
    <row r="197" spans="1:11" s="2" customFormat="1" ht="30" customHeight="1">
      <c r="A197" s="86" t="s">
        <v>268</v>
      </c>
      <c r="B197" s="170" t="s">
        <v>338</v>
      </c>
      <c r="C197" s="170"/>
      <c r="D197" s="10" t="s">
        <v>216</v>
      </c>
      <c r="E197" s="86" t="s">
        <v>339</v>
      </c>
      <c r="F197" s="10">
        <v>100113</v>
      </c>
      <c r="G197" s="10" t="s">
        <v>40</v>
      </c>
      <c r="H197" s="11">
        <v>1000</v>
      </c>
      <c r="I197" s="11">
        <v>1000</v>
      </c>
      <c r="J197" s="20">
        <v>0</v>
      </c>
    </row>
    <row r="198" spans="1:11" s="2" customFormat="1" ht="30" customHeight="1">
      <c r="A198" s="86" t="s">
        <v>268</v>
      </c>
      <c r="B198" s="170" t="s">
        <v>338</v>
      </c>
      <c r="C198" s="170"/>
      <c r="D198" s="10" t="s">
        <v>216</v>
      </c>
      <c r="E198" s="86" t="s">
        <v>339</v>
      </c>
      <c r="F198" s="10">
        <v>100117</v>
      </c>
      <c r="G198" s="10" t="s">
        <v>350</v>
      </c>
      <c r="H198" s="11">
        <v>20000</v>
      </c>
      <c r="I198" s="11">
        <v>16000</v>
      </c>
      <c r="J198" s="20">
        <v>14147</v>
      </c>
    </row>
    <row r="199" spans="1:11" s="2" customFormat="1" ht="30" customHeight="1">
      <c r="A199" s="86" t="s">
        <v>268</v>
      </c>
      <c r="B199" s="170" t="s">
        <v>338</v>
      </c>
      <c r="C199" s="170"/>
      <c r="D199" s="10" t="s">
        <v>216</v>
      </c>
      <c r="E199" s="86" t="s">
        <v>339</v>
      </c>
      <c r="F199" s="10">
        <v>100206</v>
      </c>
      <c r="G199" s="39" t="s">
        <v>308</v>
      </c>
      <c r="H199" s="11">
        <v>4000</v>
      </c>
      <c r="I199" s="11">
        <v>4000</v>
      </c>
      <c r="J199" s="20">
        <v>1600</v>
      </c>
    </row>
    <row r="200" spans="1:11" s="2" customFormat="1" ht="30" customHeight="1">
      <c r="A200" s="86" t="s">
        <v>268</v>
      </c>
      <c r="B200" s="170" t="s">
        <v>338</v>
      </c>
      <c r="C200" s="170"/>
      <c r="D200" s="10" t="s">
        <v>216</v>
      </c>
      <c r="E200" s="86" t="s">
        <v>339</v>
      </c>
      <c r="F200" s="10" t="s">
        <v>45</v>
      </c>
      <c r="G200" s="10" t="s">
        <v>310</v>
      </c>
      <c r="H200" s="11">
        <v>11000</v>
      </c>
      <c r="I200" s="11">
        <v>9000</v>
      </c>
      <c r="J200" s="20">
        <v>7811</v>
      </c>
    </row>
    <row r="201" spans="1:11" s="2" customFormat="1" ht="30" customHeight="1">
      <c r="A201" s="86" t="s">
        <v>268</v>
      </c>
      <c r="B201" s="170" t="s">
        <v>338</v>
      </c>
      <c r="C201" s="170"/>
      <c r="D201" s="10" t="s">
        <v>216</v>
      </c>
      <c r="E201" s="86" t="s">
        <v>339</v>
      </c>
      <c r="F201" s="10">
        <v>200102</v>
      </c>
      <c r="G201" s="10" t="s">
        <v>360</v>
      </c>
      <c r="H201" s="11">
        <v>1000</v>
      </c>
      <c r="I201" s="11">
        <v>1000</v>
      </c>
      <c r="J201" s="20">
        <v>320.92</v>
      </c>
    </row>
    <row r="202" spans="1:11" s="2" customFormat="1" ht="30" customHeight="1">
      <c r="A202" s="86" t="s">
        <v>268</v>
      </c>
      <c r="B202" s="170" t="s">
        <v>338</v>
      </c>
      <c r="C202" s="170"/>
      <c r="D202" s="10" t="s">
        <v>216</v>
      </c>
      <c r="E202" s="86" t="s">
        <v>339</v>
      </c>
      <c r="F202" s="10" t="s">
        <v>192</v>
      </c>
      <c r="G202" s="10" t="s">
        <v>314</v>
      </c>
      <c r="H202" s="11">
        <v>3000</v>
      </c>
      <c r="I202" s="11">
        <v>3000</v>
      </c>
      <c r="J202" s="20">
        <v>0</v>
      </c>
    </row>
    <row r="203" spans="1:11" s="2" customFormat="1" ht="30" customHeight="1">
      <c r="A203" s="86" t="s">
        <v>268</v>
      </c>
      <c r="B203" s="170" t="s">
        <v>338</v>
      </c>
      <c r="C203" s="170"/>
      <c r="D203" s="10" t="s">
        <v>216</v>
      </c>
      <c r="E203" s="86" t="s">
        <v>339</v>
      </c>
      <c r="F203" s="10" t="s">
        <v>59</v>
      </c>
      <c r="G203" s="10" t="s">
        <v>361</v>
      </c>
      <c r="H203" s="11">
        <v>2000</v>
      </c>
      <c r="I203" s="11">
        <v>2000</v>
      </c>
      <c r="J203" s="20">
        <v>0</v>
      </c>
    </row>
    <row r="204" spans="1:11" s="2" customFormat="1" ht="30" customHeight="1">
      <c r="A204" s="86" t="s">
        <v>268</v>
      </c>
      <c r="B204" s="170" t="s">
        <v>338</v>
      </c>
      <c r="C204" s="170"/>
      <c r="D204" s="10" t="s">
        <v>216</v>
      </c>
      <c r="E204" s="86" t="s">
        <v>339</v>
      </c>
      <c r="F204" s="10">
        <v>200109</v>
      </c>
      <c r="G204" s="10" t="s">
        <v>316</v>
      </c>
      <c r="H204" s="11">
        <v>297000</v>
      </c>
      <c r="I204" s="11">
        <v>297000</v>
      </c>
      <c r="J204" s="20">
        <v>122997.25</v>
      </c>
    </row>
    <row r="205" spans="1:11" s="2" customFormat="1" ht="30" customHeight="1">
      <c r="A205" s="86" t="s">
        <v>268</v>
      </c>
      <c r="B205" s="170" t="s">
        <v>338</v>
      </c>
      <c r="C205" s="170"/>
      <c r="D205" s="10" t="s">
        <v>216</v>
      </c>
      <c r="E205" s="86" t="s">
        <v>339</v>
      </c>
      <c r="F205" s="10" t="s">
        <v>63</v>
      </c>
      <c r="G205" s="87" t="s">
        <v>362</v>
      </c>
      <c r="H205" s="11">
        <v>4000</v>
      </c>
      <c r="I205" s="11">
        <v>4000</v>
      </c>
      <c r="J205" s="20">
        <v>0</v>
      </c>
    </row>
    <row r="206" spans="1:11" s="2" customFormat="1" ht="30" customHeight="1">
      <c r="A206" s="86" t="s">
        <v>268</v>
      </c>
      <c r="B206" s="170" t="s">
        <v>338</v>
      </c>
      <c r="C206" s="170"/>
      <c r="D206" s="10" t="s">
        <v>216</v>
      </c>
      <c r="E206" s="86" t="s">
        <v>339</v>
      </c>
      <c r="F206" s="10">
        <v>200200</v>
      </c>
      <c r="G206" s="10" t="s">
        <v>318</v>
      </c>
      <c r="H206" s="11">
        <v>2000</v>
      </c>
      <c r="I206" s="11">
        <v>2000</v>
      </c>
      <c r="J206" s="20">
        <v>0</v>
      </c>
    </row>
    <row r="207" spans="1:11" s="2" customFormat="1" ht="30" customHeight="1">
      <c r="A207" s="86" t="s">
        <v>268</v>
      </c>
      <c r="B207" s="170" t="s">
        <v>338</v>
      </c>
      <c r="C207" s="170"/>
      <c r="D207" s="10" t="s">
        <v>216</v>
      </c>
      <c r="E207" s="86" t="s">
        <v>339</v>
      </c>
      <c r="F207" s="10">
        <v>200530</v>
      </c>
      <c r="G207" s="10" t="s">
        <v>66</v>
      </c>
      <c r="H207" s="11">
        <v>5000</v>
      </c>
      <c r="I207" s="11">
        <v>5000</v>
      </c>
      <c r="J207" s="20">
        <v>1013.88</v>
      </c>
    </row>
    <row r="208" spans="1:11" s="2" customFormat="1">
      <c r="A208" s="127" t="s">
        <v>217</v>
      </c>
      <c r="B208" s="127"/>
      <c r="C208" s="127"/>
      <c r="D208" s="127"/>
      <c r="E208" s="127"/>
      <c r="F208" s="127"/>
      <c r="G208" s="127"/>
      <c r="H208" s="11">
        <f>SUM(H195:H207)</f>
        <v>801000</v>
      </c>
      <c r="I208" s="11">
        <f>SUM(I195:I207)</f>
        <v>690000</v>
      </c>
      <c r="J208" s="11">
        <f>SUM(J195:J207)</f>
        <v>482602.05</v>
      </c>
    </row>
    <row r="209" spans="1:10" s="2" customFormat="1" ht="30" customHeight="1">
      <c r="A209" s="86" t="s">
        <v>268</v>
      </c>
      <c r="B209" s="170" t="s">
        <v>338</v>
      </c>
      <c r="C209" s="170"/>
      <c r="D209" s="10" t="s">
        <v>152</v>
      </c>
      <c r="E209" s="10" t="s">
        <v>290</v>
      </c>
      <c r="F209" s="10" t="s">
        <v>36</v>
      </c>
      <c r="G209" s="10" t="s">
        <v>358</v>
      </c>
      <c r="H209" s="11">
        <v>379000</v>
      </c>
      <c r="I209" s="11">
        <v>300000</v>
      </c>
      <c r="J209" s="20">
        <v>283190</v>
      </c>
    </row>
    <row r="210" spans="1:10" s="2" customFormat="1" ht="30" customHeight="1">
      <c r="A210" s="86" t="s">
        <v>268</v>
      </c>
      <c r="B210" s="170" t="s">
        <v>338</v>
      </c>
      <c r="C210" s="170"/>
      <c r="D210" s="10" t="s">
        <v>152</v>
      </c>
      <c r="E210" s="86" t="s">
        <v>290</v>
      </c>
      <c r="F210" s="10">
        <v>100113</v>
      </c>
      <c r="G210" s="10" t="s">
        <v>349</v>
      </c>
      <c r="H210" s="11">
        <v>1000</v>
      </c>
      <c r="I210" s="11">
        <v>1000</v>
      </c>
      <c r="J210" s="20">
        <v>345</v>
      </c>
    </row>
    <row r="211" spans="1:10" s="2" customFormat="1" ht="30" customHeight="1">
      <c r="A211" s="86" t="s">
        <v>268</v>
      </c>
      <c r="B211" s="170" t="s">
        <v>338</v>
      </c>
      <c r="C211" s="170"/>
      <c r="D211" s="10" t="s">
        <v>152</v>
      </c>
      <c r="E211" s="86" t="s">
        <v>290</v>
      </c>
      <c r="F211" s="10">
        <v>100117</v>
      </c>
      <c r="G211" s="10" t="s">
        <v>306</v>
      </c>
      <c r="H211" s="11">
        <v>16000</v>
      </c>
      <c r="I211" s="11">
        <v>13000</v>
      </c>
      <c r="J211" s="20">
        <v>11314</v>
      </c>
    </row>
    <row r="212" spans="1:10" s="2" customFormat="1" ht="30" customHeight="1">
      <c r="A212" s="86" t="s">
        <v>268</v>
      </c>
      <c r="B212" s="170" t="s">
        <v>338</v>
      </c>
      <c r="C212" s="170"/>
      <c r="D212" s="10" t="s">
        <v>152</v>
      </c>
      <c r="E212" s="86" t="s">
        <v>290</v>
      </c>
      <c r="F212" s="10">
        <v>100206</v>
      </c>
      <c r="G212" s="39" t="s">
        <v>308</v>
      </c>
      <c r="H212" s="11">
        <v>4000</v>
      </c>
      <c r="I212" s="11">
        <v>4000</v>
      </c>
      <c r="J212" s="20">
        <v>0</v>
      </c>
    </row>
    <row r="213" spans="1:10" s="2" customFormat="1" ht="30" customHeight="1">
      <c r="A213" s="86" t="s">
        <v>268</v>
      </c>
      <c r="B213" s="170" t="s">
        <v>338</v>
      </c>
      <c r="C213" s="170"/>
      <c r="D213" s="10" t="s">
        <v>152</v>
      </c>
      <c r="E213" s="86" t="s">
        <v>290</v>
      </c>
      <c r="F213" s="10" t="s">
        <v>45</v>
      </c>
      <c r="G213" s="10" t="s">
        <v>310</v>
      </c>
      <c r="H213" s="11">
        <v>9000</v>
      </c>
      <c r="I213" s="11">
        <v>7000</v>
      </c>
      <c r="J213" s="20">
        <v>6627</v>
      </c>
    </row>
    <row r="214" spans="1:10" s="2" customFormat="1" ht="30" customHeight="1">
      <c r="A214" s="86" t="s">
        <v>268</v>
      </c>
      <c r="B214" s="170" t="s">
        <v>338</v>
      </c>
      <c r="C214" s="170"/>
      <c r="D214" s="10" t="s">
        <v>152</v>
      </c>
      <c r="E214" s="86" t="s">
        <v>290</v>
      </c>
      <c r="F214" s="10" t="s">
        <v>192</v>
      </c>
      <c r="G214" s="10" t="s">
        <v>314</v>
      </c>
      <c r="H214" s="11">
        <v>3000</v>
      </c>
      <c r="I214" s="11">
        <v>3000</v>
      </c>
      <c r="J214" s="20">
        <v>0</v>
      </c>
    </row>
    <row r="215" spans="1:10" s="2" customFormat="1" ht="30" customHeight="1">
      <c r="A215" s="86" t="s">
        <v>268</v>
      </c>
      <c r="B215" s="170" t="s">
        <v>338</v>
      </c>
      <c r="C215" s="170"/>
      <c r="D215" s="10" t="s">
        <v>152</v>
      </c>
      <c r="E215" s="86" t="s">
        <v>290</v>
      </c>
      <c r="F215" s="10" t="s">
        <v>65</v>
      </c>
      <c r="G215" s="10" t="s">
        <v>66</v>
      </c>
      <c r="H215" s="11">
        <v>5000</v>
      </c>
      <c r="I215" s="11">
        <v>5000</v>
      </c>
      <c r="J215" s="20">
        <v>0</v>
      </c>
    </row>
    <row r="216" spans="1:10" s="2" customFormat="1" ht="28.5" customHeight="1">
      <c r="A216" s="86" t="s">
        <v>268</v>
      </c>
      <c r="B216" s="170" t="s">
        <v>338</v>
      </c>
      <c r="C216" s="170"/>
      <c r="D216" s="10" t="s">
        <v>152</v>
      </c>
      <c r="E216" s="86" t="s">
        <v>290</v>
      </c>
      <c r="F216" s="10" t="s">
        <v>67</v>
      </c>
      <c r="G216" s="10" t="s">
        <v>353</v>
      </c>
      <c r="H216" s="11">
        <v>3000</v>
      </c>
      <c r="I216" s="11">
        <v>3000</v>
      </c>
      <c r="J216" s="20">
        <v>2120</v>
      </c>
    </row>
    <row r="217" spans="1:10" s="2" customFormat="1" ht="30" customHeight="1">
      <c r="A217" s="86" t="s">
        <v>268</v>
      </c>
      <c r="B217" s="170" t="s">
        <v>338</v>
      </c>
      <c r="C217" s="170"/>
      <c r="D217" s="10" t="s">
        <v>152</v>
      </c>
      <c r="E217" s="86" t="s">
        <v>290</v>
      </c>
      <c r="F217" s="10">
        <v>200602</v>
      </c>
      <c r="G217" s="10" t="s">
        <v>359</v>
      </c>
      <c r="H217" s="11">
        <v>29000</v>
      </c>
      <c r="I217" s="11">
        <v>24000</v>
      </c>
      <c r="J217" s="20">
        <v>23999.79</v>
      </c>
    </row>
    <row r="218" spans="1:10" s="2" customFormat="1" ht="30" customHeight="1">
      <c r="A218" s="86" t="s">
        <v>268</v>
      </c>
      <c r="B218" s="170" t="s">
        <v>338</v>
      </c>
      <c r="C218" s="170"/>
      <c r="D218" s="10" t="s">
        <v>152</v>
      </c>
      <c r="E218" s="86" t="s">
        <v>290</v>
      </c>
      <c r="F218" s="10">
        <v>201300</v>
      </c>
      <c r="G218" s="10" t="s">
        <v>326</v>
      </c>
      <c r="H218" s="11">
        <v>7000</v>
      </c>
      <c r="I218" s="11">
        <v>7000</v>
      </c>
      <c r="J218" s="20">
        <v>2880</v>
      </c>
    </row>
    <row r="219" spans="1:10" s="2" customFormat="1" ht="30" customHeight="1">
      <c r="A219" s="86" t="s">
        <v>268</v>
      </c>
      <c r="B219" s="170" t="s">
        <v>338</v>
      </c>
      <c r="C219" s="170"/>
      <c r="D219" s="10" t="s">
        <v>152</v>
      </c>
      <c r="E219" s="86" t="s">
        <v>290</v>
      </c>
      <c r="F219" s="10">
        <v>203001</v>
      </c>
      <c r="G219" s="10" t="s">
        <v>329</v>
      </c>
      <c r="H219" s="11">
        <v>180000</v>
      </c>
      <c r="I219" s="11">
        <v>180000</v>
      </c>
      <c r="J219" s="20">
        <v>120168.92</v>
      </c>
    </row>
    <row r="220" spans="1:10" s="2" customFormat="1" ht="30" customHeight="1">
      <c r="A220" s="10" t="s">
        <v>34</v>
      </c>
      <c r="B220" s="170" t="s">
        <v>338</v>
      </c>
      <c r="C220" s="170"/>
      <c r="D220" s="10" t="s">
        <v>152</v>
      </c>
      <c r="E220" s="86" t="s">
        <v>290</v>
      </c>
      <c r="F220" s="10">
        <v>203004</v>
      </c>
      <c r="G220" s="10" t="s">
        <v>74</v>
      </c>
      <c r="H220" s="11">
        <v>1000</v>
      </c>
      <c r="I220" s="11">
        <v>1000</v>
      </c>
      <c r="J220" s="20">
        <v>161.44</v>
      </c>
    </row>
    <row r="221" spans="1:10" s="2" customFormat="1">
      <c r="A221" s="127" t="s">
        <v>218</v>
      </c>
      <c r="B221" s="127"/>
      <c r="C221" s="127"/>
      <c r="D221" s="127"/>
      <c r="E221" s="127"/>
      <c r="F221" s="127"/>
      <c r="G221" s="127"/>
      <c r="H221" s="11">
        <f>SUM(H209:H220)</f>
        <v>637000</v>
      </c>
      <c r="I221" s="11">
        <f>SUM(I209:I220)</f>
        <v>548000</v>
      </c>
      <c r="J221" s="11">
        <f>SUM(J209:J220)</f>
        <v>450806.14999999997</v>
      </c>
    </row>
    <row r="222" spans="1:10" s="2" customFormat="1">
      <c r="A222" s="125" t="s">
        <v>256</v>
      </c>
      <c r="B222" s="125"/>
      <c r="C222" s="125"/>
      <c r="D222" s="125"/>
      <c r="E222" s="125"/>
      <c r="F222" s="125"/>
      <c r="G222" s="125"/>
      <c r="H222" s="22">
        <f>H52+H194+H208+H221+H81</f>
        <v>47490950</v>
      </c>
      <c r="I222" s="22">
        <f>I52+I194+I208+I221+I81</f>
        <v>33666100</v>
      </c>
      <c r="J222" s="22">
        <f>J52+J194+J208+J221+J81</f>
        <v>29343397.340000007</v>
      </c>
    </row>
    <row r="223" spans="1:10" s="2" customFormat="1" ht="45" customHeight="1">
      <c r="A223" s="86" t="s">
        <v>268</v>
      </c>
      <c r="B223" s="170" t="s">
        <v>338</v>
      </c>
      <c r="C223" s="170"/>
      <c r="D223" s="10" t="s">
        <v>84</v>
      </c>
      <c r="E223" s="10" t="s">
        <v>347</v>
      </c>
      <c r="F223" s="10">
        <v>710102</v>
      </c>
      <c r="G223" s="10" t="s">
        <v>333</v>
      </c>
      <c r="H223" s="11">
        <v>78500</v>
      </c>
      <c r="I223" s="11">
        <v>78500</v>
      </c>
      <c r="J223" s="20">
        <v>64468.25</v>
      </c>
    </row>
    <row r="224" spans="1:10" s="2" customFormat="1">
      <c r="A224" s="127" t="s">
        <v>209</v>
      </c>
      <c r="B224" s="127"/>
      <c r="C224" s="127"/>
      <c r="D224" s="127"/>
      <c r="E224" s="127"/>
      <c r="F224" s="127"/>
      <c r="G224" s="127"/>
      <c r="H224" s="11">
        <f>SUM(H223:H223)</f>
        <v>78500</v>
      </c>
      <c r="I224" s="11">
        <f>SUM(I223:I223)</f>
        <v>78500</v>
      </c>
      <c r="J224" s="11">
        <f>SUM(J223:J223)</f>
        <v>64468.25</v>
      </c>
    </row>
    <row r="225" spans="1:10" s="2" customFormat="1" ht="30" customHeight="1">
      <c r="A225" s="86" t="s">
        <v>268</v>
      </c>
      <c r="B225" s="170" t="s">
        <v>338</v>
      </c>
      <c r="C225" s="170"/>
      <c r="D225" s="10">
        <v>610500</v>
      </c>
      <c r="E225" s="54" t="s">
        <v>273</v>
      </c>
      <c r="F225" s="10">
        <v>710102</v>
      </c>
      <c r="G225" s="39" t="s">
        <v>333</v>
      </c>
      <c r="H225" s="11">
        <v>9000</v>
      </c>
      <c r="I225" s="11">
        <v>9000</v>
      </c>
      <c r="J225" s="11">
        <v>8999.99</v>
      </c>
    </row>
    <row r="226" spans="1:10" s="2" customFormat="1">
      <c r="A226" s="176" t="s">
        <v>238</v>
      </c>
      <c r="B226" s="177"/>
      <c r="C226" s="177"/>
      <c r="D226" s="177"/>
      <c r="E226" s="177"/>
      <c r="F226" s="177"/>
      <c r="G226" s="178"/>
      <c r="H226" s="11">
        <f>H225</f>
        <v>9000</v>
      </c>
      <c r="I226" s="11">
        <f t="shared" ref="I226:J226" si="1">I225</f>
        <v>9000</v>
      </c>
      <c r="J226" s="11">
        <f t="shared" si="1"/>
        <v>8999.99</v>
      </c>
    </row>
    <row r="227" spans="1:10" s="2" customFormat="1" ht="30" customHeight="1">
      <c r="A227" s="86" t="s">
        <v>268</v>
      </c>
      <c r="B227" s="170" t="s">
        <v>338</v>
      </c>
      <c r="C227" s="170"/>
      <c r="D227" s="10" t="s">
        <v>119</v>
      </c>
      <c r="E227" s="10" t="s">
        <v>120</v>
      </c>
      <c r="F227" s="10">
        <v>710130</v>
      </c>
      <c r="G227" s="39" t="s">
        <v>156</v>
      </c>
      <c r="H227" s="11">
        <v>314000</v>
      </c>
      <c r="I227" s="11">
        <v>314000</v>
      </c>
      <c r="J227" s="11">
        <v>88954.13</v>
      </c>
    </row>
    <row r="228" spans="1:10" s="2" customFormat="1" ht="30" customHeight="1">
      <c r="A228" s="86" t="s">
        <v>268</v>
      </c>
      <c r="B228" s="170" t="s">
        <v>338</v>
      </c>
      <c r="C228" s="170"/>
      <c r="D228" s="10" t="s">
        <v>119</v>
      </c>
      <c r="E228" s="10" t="s">
        <v>120</v>
      </c>
      <c r="F228" s="10">
        <v>710300</v>
      </c>
      <c r="G228" s="39" t="s">
        <v>340</v>
      </c>
      <c r="H228" s="11">
        <v>21000</v>
      </c>
      <c r="I228" s="11">
        <v>21000</v>
      </c>
      <c r="J228" s="11">
        <v>459.6</v>
      </c>
    </row>
    <row r="229" spans="1:10" s="2" customFormat="1" ht="30" customHeight="1">
      <c r="A229" s="86" t="s">
        <v>268</v>
      </c>
      <c r="B229" s="170" t="s">
        <v>338</v>
      </c>
      <c r="C229" s="170"/>
      <c r="D229" s="10" t="s">
        <v>121</v>
      </c>
      <c r="E229" s="10" t="s">
        <v>278</v>
      </c>
      <c r="F229" s="10">
        <v>710130</v>
      </c>
      <c r="G229" s="10" t="s">
        <v>156</v>
      </c>
      <c r="H229" s="11">
        <v>412000</v>
      </c>
      <c r="I229" s="11">
        <v>412000</v>
      </c>
      <c r="J229" s="11">
        <v>388784.88</v>
      </c>
    </row>
    <row r="230" spans="1:10" s="2" customFormat="1" ht="30" customHeight="1">
      <c r="A230" s="86" t="s">
        <v>268</v>
      </c>
      <c r="B230" s="170" t="s">
        <v>338</v>
      </c>
      <c r="C230" s="170"/>
      <c r="D230" s="10" t="s">
        <v>121</v>
      </c>
      <c r="E230" s="10" t="s">
        <v>278</v>
      </c>
      <c r="F230" s="10">
        <v>710300</v>
      </c>
      <c r="G230" s="10" t="s">
        <v>219</v>
      </c>
      <c r="H230" s="11">
        <v>226000</v>
      </c>
      <c r="I230" s="11">
        <v>226000</v>
      </c>
      <c r="J230" s="11">
        <v>15950</v>
      </c>
    </row>
    <row r="231" spans="1:10" s="2" customFormat="1" ht="60">
      <c r="A231" s="86" t="s">
        <v>268</v>
      </c>
      <c r="B231" s="170" t="s">
        <v>338</v>
      </c>
      <c r="C231" s="170"/>
      <c r="D231" s="10">
        <v>670308</v>
      </c>
      <c r="E231" s="54" t="s">
        <v>280</v>
      </c>
      <c r="F231" s="10">
        <v>710103</v>
      </c>
      <c r="G231" s="39" t="s">
        <v>155</v>
      </c>
      <c r="H231" s="11">
        <v>20000</v>
      </c>
      <c r="I231" s="11">
        <v>20000</v>
      </c>
      <c r="J231" s="11">
        <v>17899</v>
      </c>
    </row>
    <row r="232" spans="1:10" s="2" customFormat="1">
      <c r="A232" s="127" t="s">
        <v>215</v>
      </c>
      <c r="B232" s="127"/>
      <c r="C232" s="127"/>
      <c r="D232" s="127"/>
      <c r="E232" s="127"/>
      <c r="F232" s="127"/>
      <c r="G232" s="127"/>
      <c r="H232" s="11">
        <f>SUM(H227:H231)</f>
        <v>993000</v>
      </c>
      <c r="I232" s="11">
        <f>SUM(I227:I231)</f>
        <v>993000</v>
      </c>
      <c r="J232" s="11">
        <f>SUM(J227:J231)</f>
        <v>512047.61</v>
      </c>
    </row>
    <row r="233" spans="1:10" s="2" customFormat="1" ht="30" customHeight="1">
      <c r="A233" s="86" t="s">
        <v>268</v>
      </c>
      <c r="B233" s="170" t="s">
        <v>338</v>
      </c>
      <c r="C233" s="170"/>
      <c r="D233" s="10">
        <v>830330</v>
      </c>
      <c r="E233" s="10" t="s">
        <v>339</v>
      </c>
      <c r="F233" s="10">
        <v>710102</v>
      </c>
      <c r="G233" s="39" t="s">
        <v>160</v>
      </c>
      <c r="H233" s="11">
        <v>114000</v>
      </c>
      <c r="I233" s="11">
        <v>114000</v>
      </c>
      <c r="J233" s="20">
        <v>113536.7</v>
      </c>
    </row>
    <row r="234" spans="1:10" s="2" customFormat="1">
      <c r="A234" s="127" t="s">
        <v>217</v>
      </c>
      <c r="B234" s="127"/>
      <c r="C234" s="127"/>
      <c r="D234" s="127"/>
      <c r="E234" s="127"/>
      <c r="F234" s="127"/>
      <c r="G234" s="127"/>
      <c r="H234" s="11">
        <f>H233</f>
        <v>114000</v>
      </c>
      <c r="I234" s="11">
        <f t="shared" ref="I234:J234" si="2">I233</f>
        <v>114000</v>
      </c>
      <c r="J234" s="11">
        <f t="shared" si="2"/>
        <v>113536.7</v>
      </c>
    </row>
    <row r="235" spans="1:10" s="2" customFormat="1" ht="30">
      <c r="A235" s="86" t="s">
        <v>268</v>
      </c>
      <c r="B235" s="170" t="s">
        <v>338</v>
      </c>
      <c r="C235" s="170"/>
      <c r="D235" s="10" t="s">
        <v>152</v>
      </c>
      <c r="E235" s="10" t="s">
        <v>290</v>
      </c>
      <c r="F235" s="10">
        <v>710102</v>
      </c>
      <c r="G235" s="10" t="s">
        <v>160</v>
      </c>
      <c r="H235" s="11">
        <v>0</v>
      </c>
      <c r="I235" s="11">
        <v>0</v>
      </c>
      <c r="J235" s="20">
        <v>0</v>
      </c>
    </row>
    <row r="236" spans="1:10" s="2" customFormat="1">
      <c r="A236" s="127" t="s">
        <v>218</v>
      </c>
      <c r="B236" s="127"/>
      <c r="C236" s="127"/>
      <c r="D236" s="127"/>
      <c r="E236" s="127"/>
      <c r="F236" s="127"/>
      <c r="G236" s="127"/>
      <c r="H236" s="11">
        <f>SUM(H235:H235)</f>
        <v>0</v>
      </c>
      <c r="I236" s="11">
        <f>SUM(I235:I235)</f>
        <v>0</v>
      </c>
      <c r="J236" s="11">
        <f>SUM(J235:J235)</f>
        <v>0</v>
      </c>
    </row>
    <row r="237" spans="1:10" s="2" customFormat="1">
      <c r="A237" s="125" t="s">
        <v>266</v>
      </c>
      <c r="B237" s="125"/>
      <c r="C237" s="125"/>
      <c r="D237" s="125"/>
      <c r="E237" s="125"/>
      <c r="F237" s="125"/>
      <c r="G237" s="125"/>
      <c r="H237" s="22">
        <f>H224+H232+H234+H236+H226</f>
        <v>1194500</v>
      </c>
      <c r="I237" s="22">
        <f t="shared" ref="I237:J237" si="3">I224+I232+I234+I236+I226</f>
        <v>1194500</v>
      </c>
      <c r="J237" s="22">
        <f t="shared" si="3"/>
        <v>699052.54999999993</v>
      </c>
    </row>
    <row r="238" spans="1:10" s="2" customFormat="1">
      <c r="A238" s="126" t="s">
        <v>220</v>
      </c>
      <c r="B238" s="126"/>
      <c r="C238" s="126"/>
      <c r="D238" s="126"/>
      <c r="E238" s="126"/>
      <c r="F238" s="126"/>
      <c r="G238" s="126"/>
      <c r="H238" s="16">
        <f>H222+H237</f>
        <v>48685450</v>
      </c>
      <c r="I238" s="16">
        <f>I222+I237</f>
        <v>34860600</v>
      </c>
      <c r="J238" s="16">
        <f>J222+J237</f>
        <v>30042449.890000008</v>
      </c>
    </row>
    <row r="239" spans="1:10" s="1" customFormat="1">
      <c r="A239" s="130" t="s">
        <v>165</v>
      </c>
      <c r="B239" s="130"/>
      <c r="C239" s="130"/>
      <c r="D239" s="130"/>
      <c r="E239" s="130"/>
      <c r="F239" s="130"/>
      <c r="G239" s="130"/>
      <c r="H239" s="16">
        <f>H25-H238</f>
        <v>0</v>
      </c>
      <c r="I239" s="16">
        <f>I25-I238</f>
        <v>0</v>
      </c>
      <c r="J239" s="16">
        <f>J25-J238</f>
        <v>3928803.0599999875</v>
      </c>
    </row>
    <row r="240" spans="1:10" s="1" customFormat="1">
      <c r="A240" s="125" t="s">
        <v>256</v>
      </c>
      <c r="B240" s="125"/>
      <c r="C240" s="125"/>
      <c r="D240" s="125"/>
      <c r="E240" s="125"/>
      <c r="F240" s="125"/>
      <c r="G240" s="125"/>
      <c r="H240" s="23">
        <f>H20-H222</f>
        <v>0</v>
      </c>
      <c r="I240" s="23">
        <f>I20-I222</f>
        <v>0</v>
      </c>
      <c r="J240" s="23">
        <f>J20-J222</f>
        <v>3715882.6999999918</v>
      </c>
    </row>
    <row r="241" spans="1:10" s="1" customFormat="1">
      <c r="A241" s="125" t="s">
        <v>266</v>
      </c>
      <c r="B241" s="125"/>
      <c r="C241" s="125"/>
      <c r="D241" s="125"/>
      <c r="E241" s="125"/>
      <c r="F241" s="125"/>
      <c r="G241" s="125"/>
      <c r="H241" s="23">
        <f>H24-H237</f>
        <v>0</v>
      </c>
      <c r="I241" s="23">
        <f>I24-I237</f>
        <v>0</v>
      </c>
      <c r="J241" s="23">
        <f>J24-J237</f>
        <v>212920.3600000001</v>
      </c>
    </row>
    <row r="242" spans="1:10" s="1" customFormat="1">
      <c r="A242" s="24"/>
      <c r="B242" s="24"/>
      <c r="C242" s="24"/>
      <c r="D242" s="24"/>
      <c r="E242" s="24"/>
      <c r="F242" s="24"/>
      <c r="G242" s="24"/>
      <c r="H242" s="25"/>
      <c r="I242" s="25"/>
      <c r="J242" s="25"/>
    </row>
    <row r="243" spans="1:10" s="1" customFormat="1">
      <c r="A243" s="24"/>
      <c r="B243" s="24"/>
      <c r="C243" s="24"/>
      <c r="D243" s="24"/>
      <c r="E243" s="24"/>
      <c r="F243" s="24"/>
      <c r="G243" s="24"/>
      <c r="H243" s="25"/>
      <c r="I243" s="25"/>
      <c r="J243" s="25"/>
    </row>
    <row r="244" spans="1:10">
      <c r="A244" s="26"/>
      <c r="B244" s="26"/>
      <c r="C244" s="26"/>
      <c r="D244" s="26"/>
      <c r="E244" s="26"/>
      <c r="F244" s="26"/>
      <c r="G244" s="26"/>
      <c r="H244" s="27"/>
      <c r="I244" s="27"/>
      <c r="J244" s="27"/>
    </row>
    <row r="245" spans="1:10">
      <c r="A245" s="123" t="s">
        <v>166</v>
      </c>
      <c r="B245" s="123"/>
      <c r="C245" s="123"/>
      <c r="D245" s="123"/>
      <c r="E245" s="123"/>
      <c r="F245" s="4"/>
      <c r="G245" s="4"/>
      <c r="H245" s="4"/>
      <c r="I245" s="4"/>
      <c r="J245" s="4"/>
    </row>
    <row r="246" spans="1:10">
      <c r="A246" s="148" t="s">
        <v>240</v>
      </c>
      <c r="B246" s="148"/>
      <c r="C246" s="148"/>
      <c r="D246" s="148"/>
      <c r="E246" s="148"/>
      <c r="F246" s="4"/>
      <c r="G246" s="4"/>
      <c r="H246" s="4"/>
      <c r="I246" s="4"/>
      <c r="J246" s="4"/>
    </row>
    <row r="247" spans="1:10">
      <c r="A247" s="4"/>
      <c r="B247" s="4"/>
      <c r="C247" s="4"/>
      <c r="D247" s="4"/>
      <c r="E247" s="4"/>
      <c r="F247" s="4"/>
      <c r="G247" s="123" t="s">
        <v>458</v>
      </c>
      <c r="H247" s="123"/>
      <c r="I247" s="123"/>
      <c r="J247" s="123"/>
    </row>
    <row r="248" spans="1:10">
      <c r="A248" s="4"/>
      <c r="B248" s="4"/>
      <c r="C248" s="4"/>
      <c r="D248" s="4"/>
      <c r="E248" s="4"/>
      <c r="F248" s="4"/>
      <c r="G248" s="123" t="s">
        <v>167</v>
      </c>
      <c r="H248" s="123"/>
      <c r="I248" s="123"/>
      <c r="J248" s="123"/>
    </row>
    <row r="249" spans="1:10">
      <c r="A249" s="4"/>
      <c r="B249" s="4"/>
      <c r="C249" s="4"/>
      <c r="D249" s="4"/>
      <c r="E249" s="4"/>
      <c r="F249" s="4"/>
      <c r="G249" s="123" t="s">
        <v>241</v>
      </c>
      <c r="H249" s="123"/>
      <c r="I249" s="123"/>
      <c r="J249" s="123"/>
    </row>
    <row r="250" spans="1:10">
      <c r="A250" s="4"/>
      <c r="B250" s="4"/>
      <c r="C250" s="4"/>
      <c r="D250" s="4"/>
      <c r="E250" s="4"/>
      <c r="F250" s="4"/>
      <c r="G250" s="4"/>
      <c r="H250" s="4"/>
      <c r="I250" s="4"/>
      <c r="J250" s="4"/>
    </row>
  </sheetData>
  <mergeCells count="243">
    <mergeCell ref="B233:C233"/>
    <mergeCell ref="B231:C231"/>
    <mergeCell ref="B225:C225"/>
    <mergeCell ref="A226:G226"/>
    <mergeCell ref="A246:E246"/>
    <mergeCell ref="G247:J247"/>
    <mergeCell ref="G248:J248"/>
    <mergeCell ref="G249:J249"/>
    <mergeCell ref="A234:G234"/>
    <mergeCell ref="B235:C235"/>
    <mergeCell ref="A236:G236"/>
    <mergeCell ref="A237:G237"/>
    <mergeCell ref="A238:G238"/>
    <mergeCell ref="A239:G239"/>
    <mergeCell ref="A240:G240"/>
    <mergeCell ref="A241:G241"/>
    <mergeCell ref="A245:E245"/>
    <mergeCell ref="A221:G221"/>
    <mergeCell ref="A222:G222"/>
    <mergeCell ref="B223:C223"/>
    <mergeCell ref="A224:G224"/>
    <mergeCell ref="B227:C227"/>
    <mergeCell ref="B228:C228"/>
    <mergeCell ref="B229:C229"/>
    <mergeCell ref="B230:C230"/>
    <mergeCell ref="A232:G232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03:C203"/>
    <mergeCell ref="B204:C204"/>
    <mergeCell ref="B205:C205"/>
    <mergeCell ref="B206:C206"/>
    <mergeCell ref="B207:C207"/>
    <mergeCell ref="A208:G208"/>
    <mergeCell ref="B209:C209"/>
    <mergeCell ref="B210:C210"/>
    <mergeCell ref="B211:C211"/>
    <mergeCell ref="A194:G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61:C161"/>
    <mergeCell ref="B181:C181"/>
    <mergeCell ref="B182:C182"/>
    <mergeCell ref="B183:C183"/>
    <mergeCell ref="B184:C184"/>
    <mergeCell ref="B185:C185"/>
    <mergeCell ref="B158:C158"/>
    <mergeCell ref="B178:C178"/>
    <mergeCell ref="B179:C179"/>
    <mergeCell ref="B180:C180"/>
    <mergeCell ref="B160:C160"/>
    <mergeCell ref="B149:C149"/>
    <mergeCell ref="B150:C150"/>
    <mergeCell ref="B152:C152"/>
    <mergeCell ref="B153:C153"/>
    <mergeCell ref="B154:C154"/>
    <mergeCell ref="B155:C155"/>
    <mergeCell ref="B156:C156"/>
    <mergeCell ref="B157:C157"/>
    <mergeCell ref="B159:C159"/>
    <mergeCell ref="B151:C151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8:C148"/>
    <mergeCell ref="B147:C147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44:C44"/>
    <mergeCell ref="B45:C45"/>
    <mergeCell ref="B46:C46"/>
    <mergeCell ref="B47:C47"/>
    <mergeCell ref="B48:C48"/>
    <mergeCell ref="B49:C49"/>
    <mergeCell ref="B50:C50"/>
    <mergeCell ref="B51:C51"/>
    <mergeCell ref="A52:G52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13:C13"/>
    <mergeCell ref="B14:C14"/>
    <mergeCell ref="B15:C15"/>
    <mergeCell ref="B19:C19"/>
    <mergeCell ref="A20:G20"/>
    <mergeCell ref="B22:C22"/>
    <mergeCell ref="B23:C23"/>
    <mergeCell ref="A24:G24"/>
    <mergeCell ref="A25:G25"/>
    <mergeCell ref="B16:C16"/>
    <mergeCell ref="B17:C17"/>
    <mergeCell ref="B18:C18"/>
    <mergeCell ref="B21:C21"/>
    <mergeCell ref="F2:J2"/>
    <mergeCell ref="F3:J3"/>
    <mergeCell ref="F4:J4"/>
    <mergeCell ref="A6:J6"/>
    <mergeCell ref="A7:J7"/>
    <mergeCell ref="A8:J8"/>
    <mergeCell ref="B10:C10"/>
    <mergeCell ref="B11:C11"/>
    <mergeCell ref="B12:C1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5:C65"/>
    <mergeCell ref="B64:C64"/>
    <mergeCell ref="B66:C66"/>
    <mergeCell ref="B67:C67"/>
    <mergeCell ref="B68:C68"/>
    <mergeCell ref="B69:C69"/>
    <mergeCell ref="B70:C70"/>
    <mergeCell ref="A81:G81"/>
    <mergeCell ref="B71:C71"/>
    <mergeCell ref="B72:C72"/>
    <mergeCell ref="B73:C73"/>
    <mergeCell ref="B74:C74"/>
    <mergeCell ref="B75:C75"/>
    <mergeCell ref="B76:C76"/>
    <mergeCell ref="B77:C77"/>
    <mergeCell ref="B78:C78"/>
    <mergeCell ref="B80:C80"/>
    <mergeCell ref="B79:C79"/>
    <mergeCell ref="B91:C91"/>
    <mergeCell ref="B92:C92"/>
    <mergeCell ref="B93:C93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ageMargins left="0.31496062992126" right="0" top="0.261811024" bottom="0.49803149600000002" header="0.31496062992126" footer="0.31496062992126"/>
  <pageSetup orientation="landscape" r:id="rId1"/>
  <headerFooter>
    <oddFooter>&amp;LF-PS-30-15,ED.I,REV.2&amp;C&amp;P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SURSA A</vt:lpstr>
      <vt:lpstr>SURSA C</vt:lpstr>
      <vt:lpstr>SURSA E</vt:lpstr>
      <vt:lpstr>SURSA F</vt:lpstr>
      <vt:lpstr>SURSA G</vt:lpstr>
      <vt:lpstr>'SURSA A'!Print_Titles</vt:lpstr>
      <vt:lpstr>'SURSA E'!Print_Titles</vt:lpstr>
      <vt:lpstr>'SURSA F'!Print_Titles</vt:lpstr>
      <vt:lpstr>'SURSA 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Pavel</dc:creator>
  <cp:lastModifiedBy>Elena Pavel</cp:lastModifiedBy>
  <cp:lastPrinted>2025-10-27T11:36:57Z</cp:lastPrinted>
  <dcterms:created xsi:type="dcterms:W3CDTF">2019-03-31T09:15:00Z</dcterms:created>
  <dcterms:modified xsi:type="dcterms:W3CDTF">2025-11-10T07:45:43Z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299029ECC71A4854AF3AD3E26F3B3282_12</vt:lpwstr>
  </property>
  <property fmtid="{D5CDD505-2E9C-101B-9397-08002B2CF9AE}" pid="3" name="KSOProductBuildVer">
    <vt:lpwstr>1033-12.2.0.20782</vt:lpwstr>
  </property>
</Properties>
</file>